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Ольга\Desktop\"/>
    </mc:Choice>
  </mc:AlternateContent>
  <bookViews>
    <workbookView xWindow="0" yWindow="0" windowWidth="19200" windowHeight="1159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14" r:id="rId4"/>
    <sheet name="Приложение  5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17" i="14" l="1"/>
  <c r="D16" i="14" s="1"/>
  <c r="D15" i="14" s="1"/>
  <c r="D14" i="14" s="1"/>
  <c r="D13" i="14" s="1"/>
  <c r="G52" i="3"/>
  <c r="G51" i="3" s="1"/>
  <c r="G50" i="3" s="1"/>
  <c r="G49" i="3" s="1"/>
  <c r="G48" i="3" s="1"/>
  <c r="G53" i="3"/>
  <c r="G54" i="3"/>
  <c r="I48" i="3"/>
  <c r="I49" i="3"/>
  <c r="I50" i="3"/>
  <c r="I51" i="3"/>
  <c r="I52" i="3"/>
  <c r="I53" i="3"/>
  <c r="I54" i="3"/>
  <c r="I55" i="3"/>
  <c r="F64" i="2"/>
  <c r="F63" i="2" s="1"/>
  <c r="F62" i="2" s="1"/>
  <c r="F61" i="2" s="1"/>
  <c r="F60" i="2" s="1"/>
  <c r="F59" i="2" s="1"/>
  <c r="F58" i="2" s="1"/>
  <c r="A58" i="2"/>
  <c r="B58" i="2"/>
  <c r="C58" i="2"/>
  <c r="D58" i="2"/>
  <c r="E58" i="2"/>
  <c r="G58" i="2"/>
  <c r="H58" i="2"/>
  <c r="H48" i="3" s="1"/>
  <c r="A59" i="2"/>
  <c r="B59" i="2"/>
  <c r="C59" i="2"/>
  <c r="D59" i="2"/>
  <c r="E59" i="2"/>
  <c r="G59" i="2"/>
  <c r="H59" i="2"/>
  <c r="H49" i="3" s="1"/>
  <c r="B60" i="2"/>
  <c r="C60" i="2"/>
  <c r="D60" i="2"/>
  <c r="E60" i="2"/>
  <c r="G60" i="2"/>
  <c r="H60" i="2"/>
  <c r="H50" i="3" s="1"/>
  <c r="B61" i="2"/>
  <c r="C61" i="2"/>
  <c r="D61" i="2"/>
  <c r="E61" i="2"/>
  <c r="G61" i="2"/>
  <c r="H61" i="2"/>
  <c r="H51" i="3" s="1"/>
  <c r="B62" i="2"/>
  <c r="C62" i="2"/>
  <c r="D62" i="2"/>
  <c r="E62" i="2"/>
  <c r="G62" i="2"/>
  <c r="H62" i="2"/>
  <c r="H52" i="3" s="1"/>
  <c r="B63" i="2"/>
  <c r="C63" i="2"/>
  <c r="D63" i="2"/>
  <c r="E63" i="2"/>
  <c r="G63" i="2"/>
  <c r="H63" i="2"/>
  <c r="H53" i="3" s="1"/>
  <c r="A64" i="2"/>
  <c r="B64" i="2"/>
  <c r="C64" i="2"/>
  <c r="D64" i="2"/>
  <c r="E64" i="2"/>
  <c r="G64" i="2"/>
  <c r="H64" i="2"/>
  <c r="H54" i="3" s="1"/>
  <c r="A65" i="2"/>
  <c r="B65" i="2"/>
  <c r="B55" i="3" s="1"/>
  <c r="C65" i="2"/>
  <c r="D65" i="2"/>
  <c r="E65" i="2"/>
  <c r="G65" i="2"/>
  <c r="H65" i="2"/>
  <c r="H55" i="3" s="1"/>
  <c r="C44" i="1" l="1"/>
  <c r="C43" i="1" s="1"/>
  <c r="G19" i="7" l="1"/>
  <c r="G18" i="7" s="1"/>
  <c r="G17" i="7" s="1"/>
  <c r="G16" i="7" s="1"/>
  <c r="G15" i="7" s="1"/>
  <c r="G14" i="7" s="1"/>
  <c r="G13" i="7" s="1"/>
  <c r="H19" i="7"/>
  <c r="H18" i="7" s="1"/>
  <c r="H17" i="7" s="1"/>
  <c r="H16" i="7" s="1"/>
  <c r="H15" i="7" s="1"/>
  <c r="H14" i="7" s="1"/>
  <c r="H13" i="7" s="1"/>
  <c r="F81" i="14"/>
  <c r="F80" i="14" s="1"/>
  <c r="E81" i="14"/>
  <c r="E80" i="14" s="1"/>
  <c r="D81" i="14"/>
  <c r="D80" i="14" s="1"/>
  <c r="E84" i="14"/>
  <c r="E83" i="14" s="1"/>
  <c r="F84" i="14"/>
  <c r="F83" i="14" s="1"/>
  <c r="E78" i="14"/>
  <c r="F78" i="14"/>
  <c r="E76" i="14"/>
  <c r="F76" i="14"/>
  <c r="E74" i="14"/>
  <c r="F74" i="14"/>
  <c r="E71" i="14"/>
  <c r="E70" i="14" s="1"/>
  <c r="F71" i="14"/>
  <c r="F70" i="14" s="1"/>
  <c r="E64" i="14"/>
  <c r="E63" i="14" s="1"/>
  <c r="F64" i="14"/>
  <c r="F63" i="14" s="1"/>
  <c r="E61" i="14"/>
  <c r="E60" i="14" s="1"/>
  <c r="F61" i="14"/>
  <c r="F60" i="14" s="1"/>
  <c r="E55" i="14"/>
  <c r="F55" i="14"/>
  <c r="E53" i="14"/>
  <c r="F53" i="14"/>
  <c r="E51" i="14"/>
  <c r="F51" i="14"/>
  <c r="E45" i="14"/>
  <c r="F45" i="14"/>
  <c r="E43" i="14"/>
  <c r="F43" i="14"/>
  <c r="E41" i="14"/>
  <c r="F41" i="14"/>
  <c r="F40" i="14" s="1"/>
  <c r="F39" i="14" s="1"/>
  <c r="F38" i="14" s="1"/>
  <c r="F37" i="14" s="1"/>
  <c r="E35" i="14"/>
  <c r="E34" i="14" s="1"/>
  <c r="E33" i="14" s="1"/>
  <c r="E32" i="14" s="1"/>
  <c r="E31" i="14" s="1"/>
  <c r="F35" i="14"/>
  <c r="F34" i="14" s="1"/>
  <c r="F33" i="14" s="1"/>
  <c r="F32" i="14" s="1"/>
  <c r="F31" i="14" s="1"/>
  <c r="E29" i="14"/>
  <c r="E28" i="14" s="1"/>
  <c r="E27" i="14" s="1"/>
  <c r="E26" i="14" s="1"/>
  <c r="E25" i="14" s="1"/>
  <c r="F29" i="14"/>
  <c r="F28" i="14" s="1"/>
  <c r="F27" i="14" s="1"/>
  <c r="F26" i="14" s="1"/>
  <c r="F25" i="14" s="1"/>
  <c r="E23" i="14"/>
  <c r="E22" i="14" s="1"/>
  <c r="E21" i="14" s="1"/>
  <c r="E20" i="14" s="1"/>
  <c r="E19" i="14" s="1"/>
  <c r="F23" i="14"/>
  <c r="F22" i="14" s="1"/>
  <c r="F21" i="14" s="1"/>
  <c r="F20" i="14" s="1"/>
  <c r="F19" i="14" s="1"/>
  <c r="H113" i="3"/>
  <c r="I113" i="3"/>
  <c r="H111" i="3"/>
  <c r="I111" i="3"/>
  <c r="H109" i="3"/>
  <c r="I109" i="3"/>
  <c r="I108" i="3" s="1"/>
  <c r="I107" i="3" s="1"/>
  <c r="I106" i="3" s="1"/>
  <c r="I105" i="3" s="1"/>
  <c r="I104" i="3" s="1"/>
  <c r="I103" i="3" s="1"/>
  <c r="I102" i="3" s="1"/>
  <c r="H100" i="3"/>
  <c r="I100" i="3"/>
  <c r="H98" i="3"/>
  <c r="I98" i="3"/>
  <c r="H96" i="3"/>
  <c r="I96" i="3"/>
  <c r="H87" i="3"/>
  <c r="H86" i="3" s="1"/>
  <c r="H85" i="3" s="1"/>
  <c r="H84" i="3" s="1"/>
  <c r="H83" i="3" s="1"/>
  <c r="H82" i="3" s="1"/>
  <c r="H81" i="3" s="1"/>
  <c r="I87" i="3"/>
  <c r="I86" i="3" s="1"/>
  <c r="I85" i="3" s="1"/>
  <c r="I84" i="3" s="1"/>
  <c r="I83" i="3" s="1"/>
  <c r="I82" i="3" s="1"/>
  <c r="I81" i="3" s="1"/>
  <c r="H79" i="3"/>
  <c r="H78" i="3" s="1"/>
  <c r="H77" i="3" s="1"/>
  <c r="H76" i="3" s="1"/>
  <c r="H75" i="3" s="1"/>
  <c r="H74" i="3" s="1"/>
  <c r="H73" i="3" s="1"/>
  <c r="I79" i="3"/>
  <c r="I78" i="3" s="1"/>
  <c r="I77" i="3" s="1"/>
  <c r="I76" i="3" s="1"/>
  <c r="I75" i="3" s="1"/>
  <c r="I74" i="3" s="1"/>
  <c r="I73" i="3" s="1"/>
  <c r="H71" i="3"/>
  <c r="H70" i="3" s="1"/>
  <c r="I71" i="3"/>
  <c r="I70" i="3" s="1"/>
  <c r="H68" i="3"/>
  <c r="H67" i="3" s="1"/>
  <c r="I68" i="3"/>
  <c r="I67" i="3" s="1"/>
  <c r="H62" i="3"/>
  <c r="H61" i="3" s="1"/>
  <c r="H60" i="3" s="1"/>
  <c r="H59" i="3" s="1"/>
  <c r="H58" i="3" s="1"/>
  <c r="I62" i="3"/>
  <c r="I61" i="3" s="1"/>
  <c r="I60" i="3" s="1"/>
  <c r="I59" i="3" s="1"/>
  <c r="I58" i="3" s="1"/>
  <c r="H46" i="3"/>
  <c r="H45" i="3" s="1"/>
  <c r="H44" i="3" s="1"/>
  <c r="H43" i="3" s="1"/>
  <c r="H42" i="3" s="1"/>
  <c r="H41" i="3" s="1"/>
  <c r="H40" i="3" s="1"/>
  <c r="I46" i="3"/>
  <c r="I45" i="3" s="1"/>
  <c r="I44" i="3" s="1"/>
  <c r="I43" i="3" s="1"/>
  <c r="I42" i="3" s="1"/>
  <c r="I41" i="3" s="1"/>
  <c r="I40" i="3" s="1"/>
  <c r="H38" i="3"/>
  <c r="H37" i="3" s="1"/>
  <c r="H36" i="3" s="1"/>
  <c r="H35" i="3" s="1"/>
  <c r="H34" i="3" s="1"/>
  <c r="H33" i="3" s="1"/>
  <c r="I38" i="3"/>
  <c r="I37" i="3" s="1"/>
  <c r="I36" i="3" s="1"/>
  <c r="I35" i="3" s="1"/>
  <c r="I34" i="3" s="1"/>
  <c r="I33" i="3" s="1"/>
  <c r="H31" i="3"/>
  <c r="I31" i="3"/>
  <c r="H29" i="3"/>
  <c r="I29" i="3"/>
  <c r="H27" i="3"/>
  <c r="I27" i="3"/>
  <c r="H20" i="3"/>
  <c r="H19" i="3" s="1"/>
  <c r="H18" i="3" s="1"/>
  <c r="H17" i="3" s="1"/>
  <c r="H16" i="3" s="1"/>
  <c r="H15" i="3" s="1"/>
  <c r="I20" i="3"/>
  <c r="I19" i="3" s="1"/>
  <c r="I18" i="3" s="1"/>
  <c r="I17" i="3" s="1"/>
  <c r="I16" i="3" s="1"/>
  <c r="I15" i="3" s="1"/>
  <c r="G109" i="2"/>
  <c r="G108" i="2" s="1"/>
  <c r="G107" i="2" s="1"/>
  <c r="G106" i="2" s="1"/>
  <c r="G105" i="2" s="1"/>
  <c r="G104" i="2" s="1"/>
  <c r="G103" i="2" s="1"/>
  <c r="H109" i="2"/>
  <c r="H108" i="2" s="1"/>
  <c r="H107" i="2" s="1"/>
  <c r="H106" i="2" s="1"/>
  <c r="H105" i="2" s="1"/>
  <c r="H104" i="2" s="1"/>
  <c r="H103" i="2" s="1"/>
  <c r="G101" i="2"/>
  <c r="G100" i="2" s="1"/>
  <c r="G99" i="2" s="1"/>
  <c r="G98" i="2" s="1"/>
  <c r="G97" i="2" s="1"/>
  <c r="G96" i="2" s="1"/>
  <c r="G95" i="2" s="1"/>
  <c r="H101" i="2"/>
  <c r="H100" i="2" s="1"/>
  <c r="H99" i="2" s="1"/>
  <c r="H98" i="2" s="1"/>
  <c r="H97" i="2" s="1"/>
  <c r="H96" i="2" s="1"/>
  <c r="H95" i="2" s="1"/>
  <c r="G93" i="2"/>
  <c r="H93" i="2"/>
  <c r="G91" i="2"/>
  <c r="H91" i="2"/>
  <c r="G89" i="2"/>
  <c r="H89" i="2"/>
  <c r="G81" i="2"/>
  <c r="G80" i="2" s="1"/>
  <c r="H81" i="2"/>
  <c r="H80" i="2" s="1"/>
  <c r="G78" i="2"/>
  <c r="G77" i="2" s="1"/>
  <c r="H78" i="2"/>
  <c r="H77" i="2" s="1"/>
  <c r="G72" i="2"/>
  <c r="G71" i="2" s="1"/>
  <c r="G70" i="2" s="1"/>
  <c r="G69" i="2" s="1"/>
  <c r="G68" i="2" s="1"/>
  <c r="H72" i="2"/>
  <c r="H71" i="2" s="1"/>
  <c r="H70" i="2" s="1"/>
  <c r="H69" i="2" s="1"/>
  <c r="H68" i="2" s="1"/>
  <c r="G56" i="2"/>
  <c r="G55" i="2" s="1"/>
  <c r="G54" i="2" s="1"/>
  <c r="G53" i="2" s="1"/>
  <c r="G52" i="2" s="1"/>
  <c r="G51" i="2" s="1"/>
  <c r="G50" i="2" s="1"/>
  <c r="H56" i="2"/>
  <c r="H55" i="2" s="1"/>
  <c r="H54" i="2" s="1"/>
  <c r="H53" i="2" s="1"/>
  <c r="H52" i="2" s="1"/>
  <c r="H51" i="2" s="1"/>
  <c r="H50" i="2" s="1"/>
  <c r="G48" i="2"/>
  <c r="H48" i="2"/>
  <c r="G46" i="2"/>
  <c r="H46" i="2"/>
  <c r="G44" i="2"/>
  <c r="H44" i="2"/>
  <c r="G37" i="2"/>
  <c r="G36" i="2" s="1"/>
  <c r="G35" i="2" s="1"/>
  <c r="G34" i="2" s="1"/>
  <c r="G33" i="2" s="1"/>
  <c r="G32" i="2" s="1"/>
  <c r="H37" i="2"/>
  <c r="H36" i="2" s="1"/>
  <c r="H35" i="2" s="1"/>
  <c r="H34" i="2" s="1"/>
  <c r="H33" i="2" s="1"/>
  <c r="H32" i="2" s="1"/>
  <c r="G30" i="2"/>
  <c r="H30" i="2"/>
  <c r="G28" i="2"/>
  <c r="H28" i="2"/>
  <c r="G26" i="2"/>
  <c r="H26" i="2"/>
  <c r="G19" i="2"/>
  <c r="G18" i="2" s="1"/>
  <c r="G17" i="2" s="1"/>
  <c r="G16" i="2" s="1"/>
  <c r="G15" i="2" s="1"/>
  <c r="G14" i="2" s="1"/>
  <c r="H19" i="2"/>
  <c r="H18" i="2" s="1"/>
  <c r="H17" i="2" s="1"/>
  <c r="H16" i="2" s="1"/>
  <c r="H15" i="2" s="1"/>
  <c r="H14" i="2" s="1"/>
  <c r="D34" i="1"/>
  <c r="D33" i="1" s="1"/>
  <c r="D32" i="1" s="1"/>
  <c r="E34" i="1"/>
  <c r="E33" i="1" s="1"/>
  <c r="E32" i="1" s="1"/>
  <c r="C34" i="1"/>
  <c r="C33" i="1" s="1"/>
  <c r="D30" i="1"/>
  <c r="D29" i="1" s="1"/>
  <c r="E30" i="1"/>
  <c r="E29" i="1" s="1"/>
  <c r="D58" i="1"/>
  <c r="D57" i="1" s="1"/>
  <c r="E58" i="1"/>
  <c r="E57" i="1" s="1"/>
  <c r="D55" i="1"/>
  <c r="D54" i="1" s="1"/>
  <c r="E55" i="1"/>
  <c r="E54" i="1" s="1"/>
  <c r="D52" i="1"/>
  <c r="D51" i="1" s="1"/>
  <c r="E52" i="1"/>
  <c r="E51" i="1" s="1"/>
  <c r="D47" i="1"/>
  <c r="D46" i="1" s="1"/>
  <c r="E47" i="1"/>
  <c r="E46" i="1" s="1"/>
  <c r="D41" i="1"/>
  <c r="D40" i="1" s="1"/>
  <c r="E41" i="1"/>
  <c r="E40" i="1" s="1"/>
  <c r="D38" i="1"/>
  <c r="D37" i="1" s="1"/>
  <c r="E38" i="1"/>
  <c r="E37" i="1" s="1"/>
  <c r="D27" i="1"/>
  <c r="E27" i="1"/>
  <c r="D25" i="1"/>
  <c r="E25" i="1"/>
  <c r="D22" i="1"/>
  <c r="E22" i="1"/>
  <c r="D19" i="1"/>
  <c r="D18" i="1" s="1"/>
  <c r="E19" i="1"/>
  <c r="E18" i="1" s="1"/>
  <c r="D14" i="1"/>
  <c r="D13" i="1" s="1"/>
  <c r="E14" i="1"/>
  <c r="E13" i="1" s="1"/>
  <c r="G43" i="2" l="1"/>
  <c r="H108" i="3"/>
  <c r="H107" i="3" s="1"/>
  <c r="H106" i="3" s="1"/>
  <c r="H105" i="3" s="1"/>
  <c r="H104" i="3" s="1"/>
  <c r="H103" i="3" s="1"/>
  <c r="H102" i="3" s="1"/>
  <c r="H25" i="2"/>
  <c r="H24" i="2" s="1"/>
  <c r="H23" i="2" s="1"/>
  <c r="H22" i="2" s="1"/>
  <c r="H21" i="2" s="1"/>
  <c r="G88" i="2"/>
  <c r="G87" i="2" s="1"/>
  <c r="G86" i="2" s="1"/>
  <c r="G85" i="2" s="1"/>
  <c r="G84" i="2" s="1"/>
  <c r="G83" i="2" s="1"/>
  <c r="H26" i="3"/>
  <c r="H25" i="3" s="1"/>
  <c r="H24" i="3" s="1"/>
  <c r="H23" i="3" s="1"/>
  <c r="H22" i="3" s="1"/>
  <c r="H14" i="3" s="1"/>
  <c r="H95" i="3"/>
  <c r="H94" i="3" s="1"/>
  <c r="H93" i="3" s="1"/>
  <c r="H92" i="3" s="1"/>
  <c r="H91" i="3" s="1"/>
  <c r="H90" i="3" s="1"/>
  <c r="H89" i="3" s="1"/>
  <c r="E50" i="14"/>
  <c r="E49" i="14" s="1"/>
  <c r="E48" i="14" s="1"/>
  <c r="E47" i="14" s="1"/>
  <c r="E73" i="14"/>
  <c r="E69" i="14" s="1"/>
  <c r="E68" i="14" s="1"/>
  <c r="E67" i="14" s="1"/>
  <c r="H88" i="2"/>
  <c r="H87" i="2" s="1"/>
  <c r="H86" i="2" s="1"/>
  <c r="H85" i="2" s="1"/>
  <c r="H84" i="2" s="1"/>
  <c r="H83" i="2" s="1"/>
  <c r="I26" i="3"/>
  <c r="I25" i="3" s="1"/>
  <c r="I24" i="3" s="1"/>
  <c r="I23" i="3" s="1"/>
  <c r="I22" i="3" s="1"/>
  <c r="I14" i="3" s="1"/>
  <c r="I95" i="3"/>
  <c r="I94" i="3" s="1"/>
  <c r="I93" i="3" s="1"/>
  <c r="I92" i="3" s="1"/>
  <c r="I91" i="3" s="1"/>
  <c r="I90" i="3" s="1"/>
  <c r="I89" i="3" s="1"/>
  <c r="F50" i="14"/>
  <c r="F49" i="14" s="1"/>
  <c r="F48" i="14" s="1"/>
  <c r="F47" i="14" s="1"/>
  <c r="F73" i="14"/>
  <c r="F69" i="14"/>
  <c r="F68" i="14" s="1"/>
  <c r="F67" i="14" s="1"/>
  <c r="E40" i="14"/>
  <c r="E39" i="14" s="1"/>
  <c r="E38" i="14" s="1"/>
  <c r="E37" i="14" s="1"/>
  <c r="H43" i="2"/>
  <c r="H42" i="2" s="1"/>
  <c r="H41" i="2" s="1"/>
  <c r="H40" i="2" s="1"/>
  <c r="H39" i="2" s="1"/>
  <c r="G42" i="2"/>
  <c r="G41" i="2" s="1"/>
  <c r="G40" i="2" s="1"/>
  <c r="G39" i="2" s="1"/>
  <c r="G25" i="2"/>
  <c r="G24" i="2" s="1"/>
  <c r="G23" i="2" s="1"/>
  <c r="G22" i="2" s="1"/>
  <c r="G21" i="2" s="1"/>
  <c r="E24" i="1"/>
  <c r="E21" i="1" s="1"/>
  <c r="E12" i="1" s="1"/>
  <c r="D24" i="1"/>
  <c r="D21" i="1" s="1"/>
  <c r="E59" i="14"/>
  <c r="E58" i="14" s="1"/>
  <c r="E57" i="14" s="1"/>
  <c r="E66" i="14" s="1"/>
  <c r="F59" i="14"/>
  <c r="F58" i="14" s="1"/>
  <c r="F57" i="14" s="1"/>
  <c r="H66" i="3"/>
  <c r="H65" i="3" s="1"/>
  <c r="H64" i="3" s="1"/>
  <c r="H57" i="3" s="1"/>
  <c r="H56" i="3" s="1"/>
  <c r="I66" i="3"/>
  <c r="I65" i="3" s="1"/>
  <c r="I64" i="3" s="1"/>
  <c r="I57" i="3"/>
  <c r="I56" i="3" s="1"/>
  <c r="G76" i="2"/>
  <c r="G75" i="2" s="1"/>
  <c r="G74" i="2" s="1"/>
  <c r="G67" i="2" s="1"/>
  <c r="G66" i="2" s="1"/>
  <c r="H76" i="2"/>
  <c r="H75" i="2" s="1"/>
  <c r="H74" i="2" s="1"/>
  <c r="H67" i="2" s="1"/>
  <c r="H66" i="2" s="1"/>
  <c r="D50" i="1"/>
  <c r="D49" i="1" s="1"/>
  <c r="E50" i="1"/>
  <c r="E49" i="1" s="1"/>
  <c r="E36" i="1"/>
  <c r="D36" i="1"/>
  <c r="F66" i="14" l="1"/>
  <c r="F86" i="14" s="1"/>
  <c r="I13" i="3"/>
  <c r="I115" i="3" s="1"/>
  <c r="G13" i="2"/>
  <c r="G111" i="2" s="1"/>
  <c r="H13" i="2"/>
  <c r="H111" i="2" s="1"/>
  <c r="D12" i="1"/>
  <c r="D60" i="1" s="1"/>
  <c r="E86" i="14"/>
  <c r="H13" i="3"/>
  <c r="H115" i="3" s="1"/>
  <c r="E60" i="1"/>
  <c r="D76" i="14" l="1"/>
  <c r="D74" i="14"/>
  <c r="D78" i="14"/>
  <c r="D71" i="14"/>
  <c r="D70" i="14" s="1"/>
  <c r="D84" i="14"/>
  <c r="D83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4" i="14" s="1"/>
  <c r="D33" i="14" s="1"/>
  <c r="D32" i="14" s="1"/>
  <c r="D31" i="14" s="1"/>
  <c r="D41" i="14"/>
  <c r="D43" i="14"/>
  <c r="D45" i="14"/>
  <c r="D51" i="14"/>
  <c r="D53" i="14"/>
  <c r="D55" i="14"/>
  <c r="D61" i="14"/>
  <c r="D60" i="14" s="1"/>
  <c r="D64" i="14"/>
  <c r="D63" i="14" s="1"/>
  <c r="G20" i="3"/>
  <c r="G19" i="3" s="1"/>
  <c r="G18" i="3" s="1"/>
  <c r="G17" i="3" s="1"/>
  <c r="G16" i="3" s="1"/>
  <c r="G15" i="3" s="1"/>
  <c r="G27" i="3"/>
  <c r="G29" i="3"/>
  <c r="G31" i="3"/>
  <c r="G38" i="3"/>
  <c r="G37" i="3" s="1"/>
  <c r="G36" i="3" s="1"/>
  <c r="G35" i="3" s="1"/>
  <c r="G34" i="3" s="1"/>
  <c r="G33" i="3" s="1"/>
  <c r="G46" i="3"/>
  <c r="G45" i="3" s="1"/>
  <c r="G44" i="3" s="1"/>
  <c r="G43" i="3" s="1"/>
  <c r="G42" i="3" s="1"/>
  <c r="G41" i="3" s="1"/>
  <c r="G40" i="3" s="1"/>
  <c r="G62" i="3"/>
  <c r="G61" i="3" s="1"/>
  <c r="G60" i="3" s="1"/>
  <c r="G59" i="3" s="1"/>
  <c r="G58" i="3" s="1"/>
  <c r="G68" i="3"/>
  <c r="G67" i="3" s="1"/>
  <c r="G71" i="3"/>
  <c r="G70" i="3" s="1"/>
  <c r="G79" i="3"/>
  <c r="G78" i="3" s="1"/>
  <c r="G77" i="3" s="1"/>
  <c r="G76" i="3" s="1"/>
  <c r="G75" i="3" s="1"/>
  <c r="G74" i="3" s="1"/>
  <c r="G73" i="3" s="1"/>
  <c r="G87" i="3"/>
  <c r="G86" i="3" s="1"/>
  <c r="G85" i="3" s="1"/>
  <c r="G84" i="3" s="1"/>
  <c r="G83" i="3" s="1"/>
  <c r="G82" i="3" s="1"/>
  <c r="G81" i="3" s="1"/>
  <c r="G96" i="3"/>
  <c r="G98" i="3"/>
  <c r="G100" i="3"/>
  <c r="G109" i="3"/>
  <c r="G111" i="3"/>
  <c r="G113" i="3"/>
  <c r="F109" i="2"/>
  <c r="F108" i="2" s="1"/>
  <c r="F107" i="2" s="1"/>
  <c r="F106" i="2" s="1"/>
  <c r="F105" i="2" s="1"/>
  <c r="F104" i="2" s="1"/>
  <c r="F103" i="2" s="1"/>
  <c r="F89" i="2"/>
  <c r="F91" i="2"/>
  <c r="F93" i="2"/>
  <c r="F78" i="2"/>
  <c r="F77" i="2" s="1"/>
  <c r="F81" i="2"/>
  <c r="F80" i="2" s="1"/>
  <c r="F72" i="2"/>
  <c r="F71" i="2" s="1"/>
  <c r="F70" i="2" s="1"/>
  <c r="F69" i="2" s="1"/>
  <c r="F68" i="2" s="1"/>
  <c r="F44" i="2"/>
  <c r="F46" i="2"/>
  <c r="F48" i="2"/>
  <c r="F19" i="2"/>
  <c r="F18" i="2" s="1"/>
  <c r="F17" i="2" s="1"/>
  <c r="F16" i="2" s="1"/>
  <c r="F15" i="2" s="1"/>
  <c r="F14" i="2" s="1"/>
  <c r="F26" i="2"/>
  <c r="F28" i="2"/>
  <c r="F30" i="2"/>
  <c r="F37" i="2"/>
  <c r="F36" i="2" s="1"/>
  <c r="F35" i="2" s="1"/>
  <c r="F34" i="2" s="1"/>
  <c r="F33" i="2" s="1"/>
  <c r="F32" i="2" s="1"/>
  <c r="C14" i="1"/>
  <c r="C13" i="1" s="1"/>
  <c r="C19" i="1"/>
  <c r="C18" i="1" s="1"/>
  <c r="C22" i="1"/>
  <c r="C25" i="1"/>
  <c r="C24" i="1" s="1"/>
  <c r="C27" i="1"/>
  <c r="C30" i="1"/>
  <c r="C29" i="1"/>
  <c r="C32" i="1"/>
  <c r="C38" i="1"/>
  <c r="C37" i="1" s="1"/>
  <c r="C41" i="1"/>
  <c r="C40" i="1"/>
  <c r="C47" i="1"/>
  <c r="C46" i="1" s="1"/>
  <c r="F101" i="2"/>
  <c r="F100" i="2" s="1"/>
  <c r="F99" i="2" s="1"/>
  <c r="F98" i="2" s="1"/>
  <c r="F97" i="2" s="1"/>
  <c r="F96" i="2" s="1"/>
  <c r="F95" i="2" s="1"/>
  <c r="F19" i="7"/>
  <c r="F18" i="7" s="1"/>
  <c r="F17" i="7" s="1"/>
  <c r="F16" i="7" s="1"/>
  <c r="F15" i="7" s="1"/>
  <c r="F14" i="7" s="1"/>
  <c r="F13" i="7" s="1"/>
  <c r="F56" i="2"/>
  <c r="F55" i="2" s="1"/>
  <c r="F54" i="2" s="1"/>
  <c r="F53" i="2" s="1"/>
  <c r="F52" i="2" s="1"/>
  <c r="F51" i="2" s="1"/>
  <c r="F50" i="2" s="1"/>
  <c r="C55" i="1"/>
  <c r="C54" i="1" s="1"/>
  <c r="C58" i="1"/>
  <c r="C57" i="1" s="1"/>
  <c r="C52" i="1"/>
  <c r="C51" i="1" s="1"/>
  <c r="G26" i="3" l="1"/>
  <c r="G25" i="3" s="1"/>
  <c r="G24" i="3" s="1"/>
  <c r="G23" i="3" s="1"/>
  <c r="G22" i="3" s="1"/>
  <c r="G14" i="3" s="1"/>
  <c r="C21" i="1"/>
  <c r="F43" i="2"/>
  <c r="F42" i="2" s="1"/>
  <c r="F41" i="2" s="1"/>
  <c r="F40" i="2" s="1"/>
  <c r="F39" i="2" s="1"/>
  <c r="G66" i="3"/>
  <c r="G65" i="3" s="1"/>
  <c r="G64" i="3" s="1"/>
  <c r="C36" i="1"/>
  <c r="C12" i="1" s="1"/>
  <c r="F88" i="2"/>
  <c r="F87" i="2" s="1"/>
  <c r="F86" i="2" s="1"/>
  <c r="F85" i="2" s="1"/>
  <c r="F84" i="2" s="1"/>
  <c r="F83" i="2" s="1"/>
  <c r="G108" i="3"/>
  <c r="G107" i="3" s="1"/>
  <c r="G106" i="3" s="1"/>
  <c r="G105" i="3" s="1"/>
  <c r="G104" i="3" s="1"/>
  <c r="G103" i="3" s="1"/>
  <c r="G102" i="3" s="1"/>
  <c r="C50" i="1"/>
  <c r="C49" i="1" s="1"/>
  <c r="D40" i="14"/>
  <c r="D39" i="14" s="1"/>
  <c r="D38" i="14" s="1"/>
  <c r="D37" i="14" s="1"/>
  <c r="D73" i="14"/>
  <c r="D59" i="14"/>
  <c r="D58" i="14" s="1"/>
  <c r="D57" i="14" s="1"/>
  <c r="D50" i="14"/>
  <c r="D49" i="14" s="1"/>
  <c r="D48" i="14" s="1"/>
  <c r="D47" i="14" s="1"/>
  <c r="G57" i="3"/>
  <c r="G56" i="3" s="1"/>
  <c r="G95" i="3"/>
  <c r="G94" i="3" s="1"/>
  <c r="G93" i="3" s="1"/>
  <c r="G92" i="3" s="1"/>
  <c r="G91" i="3" s="1"/>
  <c r="G90" i="3" s="1"/>
  <c r="G89" i="3" s="1"/>
  <c r="F25" i="2"/>
  <c r="F24" i="2" s="1"/>
  <c r="F23" i="2" s="1"/>
  <c r="F22" i="2" s="1"/>
  <c r="F21" i="2" s="1"/>
  <c r="F76" i="2"/>
  <c r="F75" i="2" s="1"/>
  <c r="F74" i="2" s="1"/>
  <c r="F67" i="2" s="1"/>
  <c r="F66" i="2" s="1"/>
  <c r="G13" i="3" l="1"/>
  <c r="G115" i="3" s="1"/>
  <c r="D66" i="14"/>
  <c r="F13" i="2"/>
  <c r="F111" i="2" s="1"/>
  <c r="D69" i="14"/>
  <c r="D68" i="14" s="1"/>
  <c r="D67" i="14" s="1"/>
  <c r="D86" i="14" s="1"/>
  <c r="C60" i="1"/>
</calcChain>
</file>

<file path=xl/sharedStrings.xml><?xml version="1.0" encoding="utf-8"?>
<sst xmlns="http://schemas.openxmlformats.org/spreadsheetml/2006/main" count="1441" uniqueCount="264">
  <si>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</si>
  <si>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</si>
  <si>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</si>
  <si>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</si>
  <si>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</si>
  <si>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</si>
  <si>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</si>
  <si>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</si>
  <si>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</si>
  <si>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</si>
  <si>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</si>
  <si>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</si>
  <si>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</si>
  <si>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</si>
  <si>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</si>
  <si>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</si>
  <si>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</si>
  <si>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</si>
  <si>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</si>
  <si>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</si>
  <si>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</si>
  <si>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</si>
  <si>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</si>
  <si>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</si>
  <si>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</si>
  <si>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</si>
  <si>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</si>
  <si>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</si>
  <si>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</si>
  <si>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</si>
  <si>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</si>
  <si>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</si>
  <si>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</si>
  <si>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</si>
  <si>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</si>
  <si>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</si>
  <si>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</si>
  <si>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</si>
  <si>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</si>
  <si>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</si>
  <si>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</si>
  <si>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</si>
  <si>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</si>
  <si>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</si>
  <si>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</si>
  <si>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</si>
  <si>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</si>
  <si>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</si>
  <si>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</si>
  <si>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</si>
  <si>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</si>
  <si>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</si>
  <si>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</si>
  <si>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</si>
  <si>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</si>
  <si>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</si>
  <si>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</si>
  <si>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</si>
  <si>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</si>
  <si>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</si>
  <si>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</si>
  <si>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</si>
  <si>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</si>
  <si>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</si>
  <si>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</si>
  <si>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</si>
  <si>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</si>
  <si>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</si>
  <si>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</si>
  <si>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</si>
  <si>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</si>
  <si>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</si>
  <si>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</si>
  <si>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</si>
  <si>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</si>
  <si>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</si>
  <si>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</si>
  <si>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</si>
  <si>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</si>
  <si>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</si>
  <si>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</si>
  <si>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</si>
  <si>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</si>
  <si>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</si>
  <si>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</si>
  <si>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</si>
  <si>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</si>
  <si>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</si>
  <si>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</si>
  <si>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</si>
  <si>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</si>
  <si>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</si>
  <si>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</si>
  <si>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</si>
  <si>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</si>
  <si>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</si>
  <si>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</si>
  <si>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</si>
  <si>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</si>
  <si>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</si>
  <si>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</si>
  <si>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</si>
  <si>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</si>
  <si>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</si>
  <si>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</si>
  <si>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</si>
  <si>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</si>
  <si>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</si>
  <si>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</si>
  <si>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</si>
  <si>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</si>
  <si>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</si>
  <si>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</si>
  <si>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</si>
  <si>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</si>
  <si>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</si>
  <si>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</si>
  <si>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</si>
  <si>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</si>
  <si>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</si>
  <si>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</si>
  <si>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</si>
  <si>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</si>
  <si>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</si>
  <si>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</si>
  <si>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</si>
  <si>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</si>
  <si>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</si>
  <si>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</si>
  <si>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0300000000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</si>
  <si>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</si>
  <si>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</si>
  <si>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</si>
  <si>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</si>
  <si>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</si>
  <si>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</si>
  <si>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</si>
  <si>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</si>
  <si>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СОЦИАЛЬНАЯ ПОЛИТИКА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</si>
  <si>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</si>
  <si>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</si>
  <si>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</si>
  <si>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</si>
  <si>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</si>
  <si>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ведомства</t>
  </si>
  <si>
    <t>9999910010</t>
  </si>
  <si>
    <t>2022 год</t>
  </si>
  <si>
    <t>Приложение 5</t>
  </si>
  <si>
    <t>Итого по муниципальным программам</t>
  </si>
  <si>
    <t>Новицкого сельского поселения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</si>
  <si>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</si>
  <si>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</si>
  <si>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</si>
  <si>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</si>
  <si>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</si>
  <si>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</si>
  <si>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</si>
  <si>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</si>
  <si>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</si>
  <si>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</si>
  <si>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</si>
  <si>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</si>
  <si>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</si>
  <si>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</si>
  <si>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</si>
  <si>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</si>
  <si>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</si>
  <si>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</si>
  <si>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Основные мероприятия муниципальной программы</t>
  </si>
  <si>
    <t>0290000000</t>
  </si>
  <si>
    <t>0290100000</t>
  </si>
  <si>
    <t>0290100010</t>
  </si>
  <si>
    <t>0900000000</t>
  </si>
  <si>
    <t>Другие вопросы в области социальной политики</t>
  </si>
  <si>
    <t>Мероприятия по формированию условий устойчивого  развития доступной среды для инвалидов и других маломобильных групп населения</t>
  </si>
  <si>
    <t>0390000000</t>
  </si>
  <si>
    <t>0390100000</t>
  </si>
  <si>
    <t>0390100010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</si>
  <si>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</si>
  <si>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</si>
  <si>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</si>
  <si>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</si>
  <si>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</si>
  <si>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</si>
  <si>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Основное мероприятие муниципальной программы</t>
  </si>
  <si>
    <t>МКУ «УФХД администрации Новицкого СП»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</si>
  <si>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</si>
  <si>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</si>
  <si>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</si>
  <si>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</si>
  <si>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</si>
  <si>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Обеспечение деятельности администрации Новицкого  сельского поселения</t>
  </si>
  <si>
    <t>0590000000</t>
  </si>
  <si>
    <t>0590100000</t>
  </si>
  <si>
    <t>0590100050</t>
  </si>
  <si>
    <t>988</t>
  </si>
  <si>
    <t>Иные непрограммные направления</t>
  </si>
  <si>
    <t>Итого расходов</t>
  </si>
  <si>
    <t>Норматив штатной численности работников, осуществляющих полномочия по первичному воинскому учету на территории Новицкого сельского поселения – освобожденные военно-учетные работники – 1 единица.</t>
  </si>
  <si>
    <t>0910000000</t>
  </si>
  <si>
    <t>0910100000</t>
  </si>
  <si>
    <t>0910192610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</si>
  <si>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</si>
  <si>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</si>
  <si>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</si>
  <si>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</si>
  <si>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</si>
  <si>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</si>
  <si>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</si>
  <si>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</si>
  <si>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</si>
  <si>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>2023 год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</si>
  <si>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2018-2027 годы"</t>
  </si>
  <si>
    <t>Муниципальное казённое учреждение культуры Новицкого СП</t>
  </si>
  <si>
    <t>Дотации бюджетам сельских поселений на выравнивание бюджетной обеспеченности из бюджета субъекта Российской Федерации</t>
  </si>
  <si>
    <t>2024 год</t>
  </si>
  <si>
    <t>Объемы доходов бюджета сельского поселения на 2022 год и плановый период 2023 и 2024 годов</t>
  </si>
  <si>
    <t>Объемы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</si>
  <si>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</si>
  <si>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</si>
  <si>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2022 год и плановый период 2023 и 2024 годов
</t>
  </si>
  <si>
    <t xml:space="preserve">Распределение бюджетных ассигнований из бюджета сельского поселения на 2022 год и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</si>
  <si>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из бюджета сельского поселения на 2022 год и плановый период 2023 и 2024 годов в ведомственной структуре расходов бюджета сельского поселения
</t>
  </si>
  <si>
    <t xml:space="preserve">Расходы за счет средств субвенций,
передаваемых бюджету Новицкого  сельского поселения Партизанского муниципального района на 2022 год и плановый период 2023 и 2024 годов на осуществление федеральных полномочий по первичному воинскому учету на территориях, где отсутствуют военные комиссариаты
</t>
  </si>
  <si>
    <t>Приложение 1</t>
  </si>
  <si>
    <t>Приложение 2</t>
  </si>
  <si>
    <t>Приложение 3</t>
  </si>
  <si>
    <t>Приложение 4</t>
  </si>
  <si>
    <t>Муниципальная программа № 2 "Благоустройство территории Новицкого сельского поселения на 2015-2024 годы"</t>
  </si>
  <si>
    <t>Мероприятия муниципальной программы № 2 "Благоустройство территории Новицкого сельского поселения на 2015-2024 годы"</t>
  </si>
  <si>
    <t>Муниципальная программа № 3 "Доступная среда для инвалидов в Новицком сельском поселении на 2015-2022 годы"</t>
  </si>
  <si>
    <t>Мероприятия муниципальной программы № 3 "Доступная среда для инвалидов в Новицком сельском поселении на 2015-2022 годы"</t>
  </si>
  <si>
    <t xml:space="preserve">Муниципальная программа № 4 "Развитие физической культуры и спорта на территории Новицкого сельского поселения на 2015-2024 годы" </t>
  </si>
  <si>
    <t>Мероприятия муниципальной программы № 4 "Развитие физической культуры и спорта в Новицком сельском поселении на 2015-2024 годы"</t>
  </si>
  <si>
    <t>Муниципальная программа "Развитие культуры в Новицком сельском поселении Партизанского муниципального района  на 2015-2024 годы"</t>
  </si>
  <si>
    <t>Мероприятия муниципальной программы "Развитие культуры в Новицком сельском поселении Партизанского муниципального района  на 2015-2024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</si>
  <si>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2019-2024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</si>
  <si>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2019-2024 годы"</t>
  </si>
  <si>
    <t xml:space="preserve">Муниципальная подпрограмма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 </t>
  </si>
  <si>
    <t>Мероприятия муниципальной подпрограммы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</si>
  <si>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</si>
  <si>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</si>
  <si>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№ 4 "Развитие физической культуры и спорта на территории Новицкого сельского поселения на 2015-2024 годы"</t>
  </si>
  <si>
    <t>Муниципальная программа № 3 "Доступная  среда для инвалидов в Новицком сельском поселении на 2015-2022 годы"</t>
  </si>
  <si>
    <t xml:space="preserve">Муниципальная программа № 2 "Благоустройство территории Новицкого сельского поселения на 2015-2024 годы" 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</si>
  <si>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2018- 2027 годы"</t>
  </si>
  <si>
    <t xml:space="preserve"> 1 16 00000 00 0000 000</t>
  </si>
  <si>
    <t xml:space="preserve">  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</si>
  <si>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</si>
  <si>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</si>
  <si>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</si>
  <si>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</si>
  <si>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</si>
  <si>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</si>
  <si>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0190000000</t>
  </si>
  <si>
    <t>0190100000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</si>
  <si>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</si>
  <si>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>0190100010</t>
  </si>
  <si>
    <t>ШТРАФЫ, САНКЦИИ, ВОЗМЕЩЕНИЕ УЩЕРБА</t>
  </si>
  <si>
    <t>Муниципальная программа № 1 «Пожарная безопасность в населенных пунктах Новицкого сельского поселения на 2015-2024 годы»</t>
  </si>
  <si>
    <t xml:space="preserve"> Мероприятия муниципальной программы № 1 «Пожарная безопасность в населенных пунктах Новицкого сельского поселения на 2015-2024 годы»</t>
  </si>
  <si>
    <t>Мероприятия муниципальной программы № 1 «Пожарная безопасность в населенных пунктах Новицкого сельского поселения на 2015-2024 годы»</t>
  </si>
  <si>
    <t>от 15.12.2021 № 33 (ред. от 28.03.2022 №2   )</t>
  </si>
  <si>
    <t>от 15.12.2021 № 33 (ред. от 28.03.2022 № 2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</si>
</sst>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4" fontId="4" fillId="0" borderId="3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/>
    <xf numFmtId="4" fontId="4" fillId="3" borderId="1" xfId="0" applyNumberFormat="1" applyFont="1" applyFill="1" applyBorder="1"/>
    <xf numFmtId="4" fontId="4" fillId="3" borderId="3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4" fillId="0" borderId="3" xfId="0" applyNumberFormat="1" applyFont="1" applyFill="1" applyBorder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6" fillId="0" borderId="7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&#1056;&#1072;&#1073;&#1086;&#1095;&#1080;&#1081;%20&#1089;&#1090;&#1086;&#1083;/&#1041;&#1070;&#1044;&#1046;&#1045;&#1058;%202014-2021/&#1041;&#1102;&#1076;&#1078;&#1077;&#1090;%202021/&#1086;&#1082;&#1090;&#1103;&#1073;&#1088;&#1100;%20%202021/&#1055;&#1088;&#1080;&#1083;&#1086;&#1078;&#1077;&#1085;&#1080;&#1103;%20&#1086;&#1082;&#1090;&#1103;&#1073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8"/>
      <sheetName val="Приложение10"/>
      <sheetName val="Лист1"/>
    </sheetNames>
    <sheetDataSet>
      <sheetData sheetId="0">
        <row r="64">
          <cell r="A64" t="str">
            <v>НАЦИОНАЛЬНАЯ БЕЗОПАСНОСТЬ И ПРАВООХРАНИТЕЛЬНАЯ ДЕЯТЕЛЬНОСТЬ</v>
          </cell>
          <cell r="B64" t="str">
            <v>03</v>
          </cell>
          <cell r="C64" t="str">
            <v>00</v>
          </cell>
          <cell r="D64" t="str">
            <v>0000000000</v>
          </cell>
          <cell r="E64" t="str">
            <v>000</v>
          </cell>
        </row>
        <row r="65">
          <cell r="A65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B65" t="str">
            <v>03</v>
          </cell>
          <cell r="C65" t="str">
            <v>10</v>
          </cell>
          <cell r="D65" t="str">
            <v>0000000000</v>
          </cell>
          <cell r="E65" t="str">
            <v>000</v>
          </cell>
        </row>
        <row r="66">
          <cell r="B66" t="str">
            <v>03</v>
          </cell>
          <cell r="C66" t="str">
            <v>10</v>
          </cell>
          <cell r="D66" t="str">
            <v>0100000000</v>
          </cell>
          <cell r="E66" t="str">
            <v>000</v>
          </cell>
        </row>
        <row r="67">
          <cell r="B67" t="str">
            <v>03</v>
          </cell>
          <cell r="C67" t="str">
            <v>10</v>
          </cell>
          <cell r="D67" t="str">
            <v>0190000000</v>
          </cell>
          <cell r="E67" t="str">
            <v>000</v>
          </cell>
        </row>
        <row r="68">
          <cell r="B68" t="str">
            <v>03</v>
          </cell>
          <cell r="C68" t="str">
            <v>10</v>
          </cell>
          <cell r="D68" t="str">
            <v>0190100000</v>
          </cell>
          <cell r="E68" t="str">
            <v>000</v>
          </cell>
        </row>
        <row r="69">
          <cell r="B69" t="str">
            <v>03</v>
          </cell>
          <cell r="C69" t="str">
            <v>10</v>
          </cell>
          <cell r="D69" t="str">
            <v>0190100010</v>
          </cell>
          <cell r="E69" t="str">
            <v>000</v>
          </cell>
        </row>
        <row r="70">
          <cell r="A70" t="str">
            <v>Закупка товаров, работ и услуг для обеспечения государственных (муниципальных) нужд</v>
          </cell>
          <cell r="B70" t="str">
            <v>03</v>
          </cell>
          <cell r="C70" t="str">
            <v>10</v>
          </cell>
          <cell r="D70" t="str">
            <v>0190100010</v>
          </cell>
          <cell r="E70" t="str">
            <v>200</v>
          </cell>
        </row>
        <row r="71">
          <cell r="A71" t="str">
            <v>Иные закупки товаров, работ и услуг для обеспечения государственных (муниципальных) нужд</v>
          </cell>
          <cell r="B71" t="str">
            <v>03</v>
          </cell>
          <cell r="C71" t="str">
            <v>10</v>
          </cell>
          <cell r="D71" t="str">
            <v>0190100010</v>
          </cell>
          <cell r="E71" t="str">
            <v>240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D15" sqref="D15"/>
    </sheetView>
  </sheetViews>
  <sheetFormatPr defaultColWidth="9.140625" defaultRowHeight="15" x14ac:dyDescent="0.25"/>
  <cols>
    <col min="1" max="1" width="24.28515625" style="1" customWidth="1"/>
    <col min="2" max="2" width="48.7109375" style="1" customWidth="1"/>
    <col min="3" max="4" width="15.7109375" style="1" customWidth="1"/>
    <col min="5" max="5" width="15.5703125" style="1" customWidth="1"/>
    <col min="6" max="16384" width="9.140625" style="1"/>
  </cols>
  <sheetData>
    <row r="1" spans="1:5" x14ac:dyDescent="0.25">
      <c r="B1" s="38"/>
      <c r="E1" s="40" t="s">
        <v>224</v>
      </c>
    </row>
    <row r="2" spans="1:5" x14ac:dyDescent="0.25">
      <c r="E2" s="40" t="s">
        <v>203</v>
      </c>
    </row>
    <row r="3" spans="1:5" x14ac:dyDescent="0.25">
      <c r="E3" s="40" t="s">
        <v>149</v>
      </c>
    </row>
    <row r="4" spans="1:5" x14ac:dyDescent="0.25">
      <c r="B4" s="40"/>
      <c r="E4" s="40" t="s">
        <v>204</v>
      </c>
    </row>
    <row r="5" spans="1:5" x14ac:dyDescent="0.25">
      <c r="B5" s="40"/>
      <c r="E5" s="40" t="s">
        <v>262</v>
      </c>
    </row>
    <row r="7" spans="1:5" ht="15.75" x14ac:dyDescent="0.25">
      <c r="A7" s="81" t="s">
        <v>216</v>
      </c>
      <c r="B7" s="81"/>
      <c r="C7" s="81"/>
      <c r="D7" s="82"/>
      <c r="E7" s="82"/>
    </row>
    <row r="8" spans="1:5" x14ac:dyDescent="0.25">
      <c r="E8" s="2" t="s">
        <v>0</v>
      </c>
    </row>
    <row r="9" spans="1:5" ht="19.5" customHeight="1" x14ac:dyDescent="0.25">
      <c r="A9" s="77" t="s">
        <v>1</v>
      </c>
      <c r="B9" s="77" t="s">
        <v>2</v>
      </c>
      <c r="C9" s="79" t="s">
        <v>217</v>
      </c>
      <c r="D9" s="80"/>
      <c r="E9" s="80"/>
    </row>
    <row r="10" spans="1:5" ht="19.5" customHeight="1" x14ac:dyDescent="0.25">
      <c r="A10" s="78"/>
      <c r="B10" s="78"/>
      <c r="C10" s="42">
        <v>2022</v>
      </c>
      <c r="D10" s="63">
        <v>2023</v>
      </c>
      <c r="E10" s="63">
        <v>2024</v>
      </c>
    </row>
    <row r="11" spans="1:5" s="43" customFormat="1" ht="11.25" x14ac:dyDescent="0.2">
      <c r="A11" s="44">
        <v>1</v>
      </c>
      <c r="B11" s="44">
        <v>2</v>
      </c>
      <c r="C11" s="44">
        <v>3</v>
      </c>
      <c r="D11" s="49">
        <v>4</v>
      </c>
      <c r="E11" s="49">
        <v>5</v>
      </c>
    </row>
    <row r="12" spans="1:5" ht="14.25" customHeight="1" x14ac:dyDescent="0.25">
      <c r="A12" s="5" t="s">
        <v>37</v>
      </c>
      <c r="B12" s="10" t="s">
        <v>4</v>
      </c>
      <c r="C12" s="20">
        <f>C13+C18+C21+C29+C32+C36+C46+C44</f>
        <v>7787591</v>
      </c>
      <c r="D12" s="20">
        <f t="shared" ref="D12:E12" si="0">D13+D18+D21+D29+D32+D36+D46</f>
        <v>7148474.2400000002</v>
      </c>
      <c r="E12" s="20">
        <f t="shared" si="0"/>
        <v>6600248.4900000002</v>
      </c>
    </row>
    <row r="13" spans="1:5" ht="15" customHeight="1" x14ac:dyDescent="0.25">
      <c r="A13" s="5" t="s">
        <v>38</v>
      </c>
      <c r="B13" s="6" t="s">
        <v>5</v>
      </c>
      <c r="C13" s="20">
        <f>C14</f>
        <v>4403000</v>
      </c>
      <c r="D13" s="20">
        <f t="shared" ref="D13:E13" si="1">D14</f>
        <v>4303000</v>
      </c>
      <c r="E13" s="20">
        <f t="shared" si="1"/>
        <v>3902000</v>
      </c>
    </row>
    <row r="14" spans="1:5" x14ac:dyDescent="0.25">
      <c r="A14" s="7" t="s">
        <v>39</v>
      </c>
      <c r="B14" s="8" t="s">
        <v>6</v>
      </c>
      <c r="C14" s="19">
        <f>C15+C16+C17</f>
        <v>4403000</v>
      </c>
      <c r="D14" s="19">
        <f t="shared" ref="D14:E14" si="2">D15+D16+D17</f>
        <v>4303000</v>
      </c>
      <c r="E14" s="19">
        <f t="shared" si="2"/>
        <v>3902000</v>
      </c>
    </row>
    <row r="15" spans="1:5" ht="75" customHeight="1" x14ac:dyDescent="0.25">
      <c r="A15" s="7" t="s">
        <v>40</v>
      </c>
      <c r="B15" s="9" t="s">
        <v>7</v>
      </c>
      <c r="C15" s="19">
        <v>4400000</v>
      </c>
      <c r="D15" s="19">
        <v>4300000</v>
      </c>
      <c r="E15" s="19">
        <v>3900000</v>
      </c>
    </row>
    <row r="16" spans="1:5" ht="135" x14ac:dyDescent="0.25">
      <c r="A16" s="7" t="s">
        <v>41</v>
      </c>
      <c r="B16" s="9" t="s">
        <v>8</v>
      </c>
      <c r="C16" s="19">
        <v>1500</v>
      </c>
      <c r="D16" s="19">
        <v>1500</v>
      </c>
      <c r="E16" s="19">
        <v>1000</v>
      </c>
    </row>
    <row r="17" spans="1:5" ht="60" x14ac:dyDescent="0.25">
      <c r="A17" s="7" t="s">
        <v>42</v>
      </c>
      <c r="B17" s="8" t="s">
        <v>9</v>
      </c>
      <c r="C17" s="19">
        <v>1500</v>
      </c>
      <c r="D17" s="19">
        <v>1500</v>
      </c>
      <c r="E17" s="19">
        <v>1000</v>
      </c>
    </row>
    <row r="18" spans="1:5" x14ac:dyDescent="0.25">
      <c r="A18" s="5" t="s">
        <v>43</v>
      </c>
      <c r="B18" s="10" t="s">
        <v>10</v>
      </c>
      <c r="C18" s="20">
        <f>C19</f>
        <v>140000</v>
      </c>
      <c r="D18" s="20">
        <f t="shared" ref="D18:E19" si="3">D19</f>
        <v>100000</v>
      </c>
      <c r="E18" s="20">
        <f t="shared" si="3"/>
        <v>100000</v>
      </c>
    </row>
    <row r="19" spans="1:5" x14ac:dyDescent="0.25">
      <c r="A19" s="7" t="s">
        <v>44</v>
      </c>
      <c r="B19" s="8" t="s">
        <v>11</v>
      </c>
      <c r="C19" s="19">
        <f>C20</f>
        <v>140000</v>
      </c>
      <c r="D19" s="19">
        <f t="shared" si="3"/>
        <v>100000</v>
      </c>
      <c r="E19" s="19">
        <f t="shared" si="3"/>
        <v>100000</v>
      </c>
    </row>
    <row r="20" spans="1:5" x14ac:dyDescent="0.25">
      <c r="A20" s="7" t="s">
        <v>45</v>
      </c>
      <c r="B20" s="8" t="s">
        <v>11</v>
      </c>
      <c r="C20" s="19">
        <v>140000</v>
      </c>
      <c r="D20" s="19">
        <v>100000</v>
      </c>
      <c r="E20" s="19">
        <v>100000</v>
      </c>
    </row>
    <row r="21" spans="1:5" ht="15" customHeight="1" x14ac:dyDescent="0.25">
      <c r="A21" s="5" t="s">
        <v>46</v>
      </c>
      <c r="B21" s="10" t="s">
        <v>12</v>
      </c>
      <c r="C21" s="20">
        <f>C22+C24</f>
        <v>2710000</v>
      </c>
      <c r="D21" s="20">
        <f t="shared" ref="D21:E21" si="4">D22+D24</f>
        <v>2410000</v>
      </c>
      <c r="E21" s="20">
        <f t="shared" si="4"/>
        <v>2310000</v>
      </c>
    </row>
    <row r="22" spans="1:5" x14ac:dyDescent="0.25">
      <c r="A22" s="22" t="s">
        <v>47</v>
      </c>
      <c r="B22" s="10" t="s">
        <v>13</v>
      </c>
      <c r="C22" s="20">
        <f>C23</f>
        <v>410000</v>
      </c>
      <c r="D22" s="20">
        <f t="shared" ref="D22:E22" si="5">D23</f>
        <v>410000</v>
      </c>
      <c r="E22" s="20">
        <f t="shared" si="5"/>
        <v>410000</v>
      </c>
    </row>
    <row r="23" spans="1:5" ht="60" x14ac:dyDescent="0.25">
      <c r="A23" s="23" t="s">
        <v>48</v>
      </c>
      <c r="B23" s="9" t="s">
        <v>14</v>
      </c>
      <c r="C23" s="19">
        <v>410000</v>
      </c>
      <c r="D23" s="19">
        <v>410000</v>
      </c>
      <c r="E23" s="19">
        <v>410000</v>
      </c>
    </row>
    <row r="24" spans="1:5" x14ac:dyDescent="0.25">
      <c r="A24" s="22" t="s">
        <v>49</v>
      </c>
      <c r="B24" s="10" t="s">
        <v>15</v>
      </c>
      <c r="C24" s="20">
        <f>C25+C27</f>
        <v>2300000</v>
      </c>
      <c r="D24" s="20">
        <f t="shared" ref="D24:E24" si="6">D25+D27</f>
        <v>2000000</v>
      </c>
      <c r="E24" s="20">
        <f t="shared" si="6"/>
        <v>1900000</v>
      </c>
    </row>
    <row r="25" spans="1:5" x14ac:dyDescent="0.25">
      <c r="A25" s="23" t="s">
        <v>50</v>
      </c>
      <c r="B25" s="11" t="s">
        <v>16</v>
      </c>
      <c r="C25" s="19">
        <f>C26</f>
        <v>1700000</v>
      </c>
      <c r="D25" s="19">
        <f t="shared" ref="D25:E25" si="7">D26</f>
        <v>1500000</v>
      </c>
      <c r="E25" s="19">
        <f t="shared" si="7"/>
        <v>1500000</v>
      </c>
    </row>
    <row r="26" spans="1:5" ht="29.25" customHeight="1" x14ac:dyDescent="0.25">
      <c r="A26" s="23" t="s">
        <v>51</v>
      </c>
      <c r="B26" s="9" t="s">
        <v>17</v>
      </c>
      <c r="C26" s="19">
        <v>1700000</v>
      </c>
      <c r="D26" s="19">
        <v>1500000</v>
      </c>
      <c r="E26" s="19">
        <v>1500000</v>
      </c>
    </row>
    <row r="27" spans="1:5" x14ac:dyDescent="0.25">
      <c r="A27" s="23" t="s">
        <v>52</v>
      </c>
      <c r="B27" s="9" t="s">
        <v>18</v>
      </c>
      <c r="C27" s="19">
        <f>C28</f>
        <v>600000</v>
      </c>
      <c r="D27" s="19">
        <f t="shared" ref="D27:E27" si="8">D28</f>
        <v>500000</v>
      </c>
      <c r="E27" s="19">
        <f t="shared" si="8"/>
        <v>400000</v>
      </c>
    </row>
    <row r="28" spans="1:5" ht="45" customHeight="1" x14ac:dyDescent="0.25">
      <c r="A28" s="23" t="s">
        <v>53</v>
      </c>
      <c r="B28" s="9" t="s">
        <v>19</v>
      </c>
      <c r="C28" s="19">
        <v>600000</v>
      </c>
      <c r="D28" s="19">
        <v>500000</v>
      </c>
      <c r="E28" s="19">
        <v>400000</v>
      </c>
    </row>
    <row r="29" spans="1:5" x14ac:dyDescent="0.25">
      <c r="A29" s="22" t="s">
        <v>150</v>
      </c>
      <c r="B29" s="15" t="s">
        <v>151</v>
      </c>
      <c r="C29" s="20">
        <f>C30</f>
        <v>10000</v>
      </c>
      <c r="D29" s="20">
        <f t="shared" ref="D29:E30" si="9">D30</f>
        <v>5000</v>
      </c>
      <c r="E29" s="20">
        <f t="shared" si="9"/>
        <v>5000</v>
      </c>
    </row>
    <row r="30" spans="1:5" ht="60" x14ac:dyDescent="0.25">
      <c r="A30" s="23" t="s">
        <v>152</v>
      </c>
      <c r="B30" s="11" t="s">
        <v>153</v>
      </c>
      <c r="C30" s="19">
        <f>C31</f>
        <v>10000</v>
      </c>
      <c r="D30" s="19">
        <f t="shared" si="9"/>
        <v>5000</v>
      </c>
      <c r="E30" s="19">
        <f t="shared" si="9"/>
        <v>5000</v>
      </c>
    </row>
    <row r="31" spans="1:5" ht="90" x14ac:dyDescent="0.25">
      <c r="A31" s="23" t="s">
        <v>154</v>
      </c>
      <c r="B31" s="11" t="s">
        <v>155</v>
      </c>
      <c r="C31" s="19">
        <v>10000</v>
      </c>
      <c r="D31" s="19">
        <v>5000</v>
      </c>
      <c r="E31" s="19">
        <v>5000</v>
      </c>
    </row>
    <row r="32" spans="1:5" ht="45" customHeight="1" x14ac:dyDescent="0.25">
      <c r="A32" s="5" t="s">
        <v>156</v>
      </c>
      <c r="B32" s="34" t="s">
        <v>157</v>
      </c>
      <c r="C32" s="20">
        <f>C33</f>
        <v>192000</v>
      </c>
      <c r="D32" s="20">
        <f t="shared" ref="D32:E33" si="10">D33</f>
        <v>120000</v>
      </c>
      <c r="E32" s="20">
        <f t="shared" si="10"/>
        <v>120000</v>
      </c>
    </row>
    <row r="33" spans="1:5" ht="90" customHeight="1" x14ac:dyDescent="0.25">
      <c r="A33" s="23" t="s">
        <v>158</v>
      </c>
      <c r="B33" s="14" t="s">
        <v>159</v>
      </c>
      <c r="C33" s="19">
        <f>C34</f>
        <v>192000</v>
      </c>
      <c r="D33" s="19">
        <f t="shared" si="10"/>
        <v>120000</v>
      </c>
      <c r="E33" s="19">
        <f t="shared" si="10"/>
        <v>120000</v>
      </c>
    </row>
    <row r="34" spans="1:5" ht="90" customHeight="1" x14ac:dyDescent="0.25">
      <c r="A34" s="23" t="s">
        <v>218</v>
      </c>
      <c r="B34" s="14" t="s">
        <v>219</v>
      </c>
      <c r="C34" s="19">
        <f>C35</f>
        <v>192000</v>
      </c>
      <c r="D34" s="19">
        <f t="shared" ref="D34:E34" si="11">D35</f>
        <v>120000</v>
      </c>
      <c r="E34" s="19">
        <f t="shared" si="11"/>
        <v>120000</v>
      </c>
    </row>
    <row r="35" spans="1:5" ht="75" customHeight="1" x14ac:dyDescent="0.25">
      <c r="A35" s="23" t="s">
        <v>160</v>
      </c>
      <c r="B35" s="14" t="s">
        <v>161</v>
      </c>
      <c r="C35" s="19">
        <v>192000</v>
      </c>
      <c r="D35" s="19">
        <v>120000</v>
      </c>
      <c r="E35" s="19">
        <v>120000</v>
      </c>
    </row>
    <row r="36" spans="1:5" ht="30.75" customHeight="1" x14ac:dyDescent="0.25">
      <c r="A36" s="22" t="s">
        <v>54</v>
      </c>
      <c r="B36" s="17" t="s">
        <v>26</v>
      </c>
      <c r="C36" s="20">
        <f>C37+C40</f>
        <v>268961</v>
      </c>
      <c r="D36" s="20">
        <f t="shared" ref="D36:E36" si="12">D37+D40</f>
        <v>200474.23999999999</v>
      </c>
      <c r="E36" s="20">
        <f t="shared" si="12"/>
        <v>163248.49</v>
      </c>
    </row>
    <row r="37" spans="1:5" ht="15" customHeight="1" x14ac:dyDescent="0.25">
      <c r="A37" s="22" t="s">
        <v>55</v>
      </c>
      <c r="B37" s="6" t="s">
        <v>20</v>
      </c>
      <c r="C37" s="20">
        <f>C38</f>
        <v>213156</v>
      </c>
      <c r="D37" s="20">
        <f t="shared" ref="D37:E38" si="13">D38</f>
        <v>180000</v>
      </c>
      <c r="E37" s="20">
        <f t="shared" si="13"/>
        <v>150000</v>
      </c>
    </row>
    <row r="38" spans="1:5" ht="15" customHeight="1" x14ac:dyDescent="0.25">
      <c r="A38" s="23" t="s">
        <v>56</v>
      </c>
      <c r="B38" s="9" t="s">
        <v>21</v>
      </c>
      <c r="C38" s="19">
        <f>C39</f>
        <v>213156</v>
      </c>
      <c r="D38" s="19">
        <f t="shared" si="13"/>
        <v>180000</v>
      </c>
      <c r="E38" s="19">
        <f t="shared" si="13"/>
        <v>150000</v>
      </c>
    </row>
    <row r="39" spans="1:5" ht="45" x14ac:dyDescent="0.25">
      <c r="A39" s="23" t="s">
        <v>57</v>
      </c>
      <c r="B39" s="9" t="s">
        <v>22</v>
      </c>
      <c r="C39" s="19">
        <v>213156</v>
      </c>
      <c r="D39" s="19">
        <v>180000</v>
      </c>
      <c r="E39" s="19">
        <v>150000</v>
      </c>
    </row>
    <row r="40" spans="1:5" x14ac:dyDescent="0.25">
      <c r="A40" s="22" t="s">
        <v>162</v>
      </c>
      <c r="B40" s="15" t="s">
        <v>165</v>
      </c>
      <c r="C40" s="20">
        <f>C41</f>
        <v>55805</v>
      </c>
      <c r="D40" s="20">
        <f t="shared" ref="D40:E41" si="14">D41</f>
        <v>20474.240000000002</v>
      </c>
      <c r="E40" s="20">
        <f t="shared" si="14"/>
        <v>13248.49</v>
      </c>
    </row>
    <row r="41" spans="1:5" ht="15" customHeight="1" x14ac:dyDescent="0.25">
      <c r="A41" s="23" t="s">
        <v>163</v>
      </c>
      <c r="B41" s="14" t="s">
        <v>166</v>
      </c>
      <c r="C41" s="19">
        <f>C42</f>
        <v>55805</v>
      </c>
      <c r="D41" s="19">
        <f t="shared" si="14"/>
        <v>20474.240000000002</v>
      </c>
      <c r="E41" s="19">
        <f t="shared" si="14"/>
        <v>13248.49</v>
      </c>
    </row>
    <row r="42" spans="1:5" ht="30" x14ac:dyDescent="0.25">
      <c r="A42" s="23" t="s">
        <v>164</v>
      </c>
      <c r="B42" s="14" t="s">
        <v>167</v>
      </c>
      <c r="C42" s="19">
        <v>55805</v>
      </c>
      <c r="D42" s="19">
        <v>20474.240000000002</v>
      </c>
      <c r="E42" s="19">
        <v>13248.49</v>
      </c>
    </row>
    <row r="43" spans="1:5" ht="29.25" x14ac:dyDescent="0.25">
      <c r="A43" s="22" t="s">
        <v>246</v>
      </c>
      <c r="B43" s="34" t="s">
        <v>258</v>
      </c>
      <c r="C43" s="20">
        <f>C44</f>
        <v>5000</v>
      </c>
      <c r="D43" s="19">
        <v>0</v>
      </c>
      <c r="E43" s="19">
        <v>0</v>
      </c>
    </row>
    <row r="44" spans="1:5" ht="45" x14ac:dyDescent="0.25">
      <c r="A44" s="23" t="s">
        <v>247</v>
      </c>
      <c r="B44" s="14" t="s">
        <v>248</v>
      </c>
      <c r="C44" s="19">
        <f>C45</f>
        <v>5000</v>
      </c>
      <c r="D44" s="19">
        <v>0</v>
      </c>
      <c r="E44" s="19">
        <v>0</v>
      </c>
    </row>
    <row r="45" spans="1:5" ht="60" x14ac:dyDescent="0.25">
      <c r="A45" s="23" t="s">
        <v>249</v>
      </c>
      <c r="B45" s="14" t="s">
        <v>250</v>
      </c>
      <c r="C45" s="19">
        <v>5000</v>
      </c>
      <c r="D45" s="19">
        <v>0</v>
      </c>
      <c r="E45" s="19">
        <v>0</v>
      </c>
    </row>
    <row r="46" spans="1:5" ht="15" customHeight="1" x14ac:dyDescent="0.25">
      <c r="A46" s="22" t="s">
        <v>58</v>
      </c>
      <c r="B46" s="18" t="s">
        <v>23</v>
      </c>
      <c r="C46" s="20">
        <f>C47</f>
        <v>58630</v>
      </c>
      <c r="D46" s="20">
        <f t="shared" ref="D46:E47" si="15">D47</f>
        <v>10000</v>
      </c>
      <c r="E46" s="20">
        <f t="shared" si="15"/>
        <v>0</v>
      </c>
    </row>
    <row r="47" spans="1:5" x14ac:dyDescent="0.25">
      <c r="A47" s="23" t="s">
        <v>59</v>
      </c>
      <c r="B47" s="13" t="s">
        <v>24</v>
      </c>
      <c r="C47" s="19">
        <f>C48</f>
        <v>58630</v>
      </c>
      <c r="D47" s="19">
        <f t="shared" si="15"/>
        <v>10000</v>
      </c>
      <c r="E47" s="19">
        <f t="shared" si="15"/>
        <v>0</v>
      </c>
    </row>
    <row r="48" spans="1:5" ht="30" x14ac:dyDescent="0.25">
      <c r="A48" s="23" t="s">
        <v>60</v>
      </c>
      <c r="B48" s="46" t="s">
        <v>25</v>
      </c>
      <c r="C48" s="19">
        <v>58630</v>
      </c>
      <c r="D48" s="19">
        <v>10000</v>
      </c>
      <c r="E48" s="19">
        <v>0</v>
      </c>
    </row>
    <row r="49" spans="1:5" ht="15" customHeight="1" x14ac:dyDescent="0.25">
      <c r="A49" s="22" t="s">
        <v>61</v>
      </c>
      <c r="B49" s="16" t="s">
        <v>27</v>
      </c>
      <c r="C49" s="20">
        <f>C50</f>
        <v>8719064</v>
      </c>
      <c r="D49" s="70">
        <f t="shared" ref="D49:E49" si="16">D50</f>
        <v>8518923.2899999991</v>
      </c>
      <c r="E49" s="70">
        <f t="shared" si="16"/>
        <v>8115693.29</v>
      </c>
    </row>
    <row r="50" spans="1:5" ht="45" customHeight="1" x14ac:dyDescent="0.25">
      <c r="A50" s="22" t="s">
        <v>62</v>
      </c>
      <c r="B50" s="16" t="s">
        <v>28</v>
      </c>
      <c r="C50" s="20">
        <f>C51+C54+C57</f>
        <v>8719064</v>
      </c>
      <c r="D50" s="20">
        <f t="shared" ref="D50:E50" si="17">D51+D54+D57</f>
        <v>8518923.2899999991</v>
      </c>
      <c r="E50" s="20">
        <f t="shared" si="17"/>
        <v>8115693.29</v>
      </c>
    </row>
    <row r="51" spans="1:5" ht="29.25" x14ac:dyDescent="0.25">
      <c r="A51" s="22" t="s">
        <v>63</v>
      </c>
      <c r="B51" s="16" t="s">
        <v>29</v>
      </c>
      <c r="C51" s="20">
        <f>C52</f>
        <v>5373150</v>
      </c>
      <c r="D51" s="20">
        <f t="shared" ref="D51:E52" si="18">D52</f>
        <v>4948650</v>
      </c>
      <c r="E51" s="20">
        <f t="shared" si="18"/>
        <v>4532800</v>
      </c>
    </row>
    <row r="52" spans="1:5" ht="30" x14ac:dyDescent="0.25">
      <c r="A52" s="23" t="s">
        <v>64</v>
      </c>
      <c r="B52" s="12" t="s">
        <v>30</v>
      </c>
      <c r="C52" s="19">
        <f>C53</f>
        <v>5373150</v>
      </c>
      <c r="D52" s="19">
        <f t="shared" si="18"/>
        <v>4948650</v>
      </c>
      <c r="E52" s="19">
        <f t="shared" si="18"/>
        <v>4532800</v>
      </c>
    </row>
    <row r="53" spans="1:5" ht="45" x14ac:dyDescent="0.25">
      <c r="A53" s="23" t="s">
        <v>65</v>
      </c>
      <c r="B53" s="12" t="s">
        <v>214</v>
      </c>
      <c r="C53" s="66">
        <v>5373150</v>
      </c>
      <c r="D53" s="19">
        <v>4948650</v>
      </c>
      <c r="E53" s="19">
        <v>4532800</v>
      </c>
    </row>
    <row r="54" spans="1:5" ht="28.5" customHeight="1" x14ac:dyDescent="0.25">
      <c r="A54" s="5" t="s">
        <v>205</v>
      </c>
      <c r="B54" s="34" t="s">
        <v>34</v>
      </c>
      <c r="C54" s="20">
        <f>C55</f>
        <v>3000000</v>
      </c>
      <c r="D54" s="20">
        <f t="shared" ref="D54:E55" si="19">D55</f>
        <v>3212713.29</v>
      </c>
      <c r="E54" s="20">
        <f t="shared" si="19"/>
        <v>3212713.29</v>
      </c>
    </row>
    <row r="55" spans="1:5" x14ac:dyDescent="0.25">
      <c r="A55" s="23" t="s">
        <v>66</v>
      </c>
      <c r="B55" s="14" t="s">
        <v>35</v>
      </c>
      <c r="C55" s="19">
        <f>C56</f>
        <v>3000000</v>
      </c>
      <c r="D55" s="19">
        <f t="shared" si="19"/>
        <v>3212713.29</v>
      </c>
      <c r="E55" s="19">
        <f t="shared" si="19"/>
        <v>3212713.29</v>
      </c>
    </row>
    <row r="56" spans="1:5" ht="15" customHeight="1" x14ac:dyDescent="0.25">
      <c r="A56" s="23" t="s">
        <v>67</v>
      </c>
      <c r="B56" s="14" t="s">
        <v>36</v>
      </c>
      <c r="C56" s="19">
        <v>3000000</v>
      </c>
      <c r="D56" s="19">
        <v>3212713.29</v>
      </c>
      <c r="E56" s="19">
        <v>3212713.29</v>
      </c>
    </row>
    <row r="57" spans="1:5" ht="28.5" x14ac:dyDescent="0.25">
      <c r="A57" s="5" t="s">
        <v>68</v>
      </c>
      <c r="B57" s="21" t="s">
        <v>31</v>
      </c>
      <c r="C57" s="20">
        <f>C58</f>
        <v>345914</v>
      </c>
      <c r="D57" s="20">
        <f t="shared" ref="D57:E58" si="20">D58</f>
        <v>357560</v>
      </c>
      <c r="E57" s="20">
        <f t="shared" si="20"/>
        <v>370180</v>
      </c>
    </row>
    <row r="58" spans="1:5" ht="45" x14ac:dyDescent="0.25">
      <c r="A58" s="23" t="s">
        <v>69</v>
      </c>
      <c r="B58" s="12" t="s">
        <v>32</v>
      </c>
      <c r="C58" s="19">
        <f>C59</f>
        <v>345914</v>
      </c>
      <c r="D58" s="19">
        <f t="shared" si="20"/>
        <v>357560</v>
      </c>
      <c r="E58" s="19">
        <f t="shared" si="20"/>
        <v>370180</v>
      </c>
    </row>
    <row r="59" spans="1:5" ht="60" x14ac:dyDescent="0.25">
      <c r="A59" s="23" t="s">
        <v>70</v>
      </c>
      <c r="B59" s="12" t="s">
        <v>33</v>
      </c>
      <c r="C59" s="19">
        <v>345914</v>
      </c>
      <c r="D59" s="69">
        <v>357560</v>
      </c>
      <c r="E59" s="69">
        <v>370180</v>
      </c>
    </row>
    <row r="60" spans="1:5" x14ac:dyDescent="0.25">
      <c r="A60" s="76" t="s">
        <v>71</v>
      </c>
      <c r="B60" s="76"/>
      <c r="C60" s="20">
        <f>C12+C49</f>
        <v>16506655</v>
      </c>
      <c r="D60" s="70">
        <f t="shared" ref="D60:E60" si="21">D12+D49</f>
        <v>15667397.529999999</v>
      </c>
      <c r="E60" s="70">
        <f t="shared" si="21"/>
        <v>14715941.780000001</v>
      </c>
    </row>
    <row r="62" spans="1:5" x14ac:dyDescent="0.25">
      <c r="D62" s="67"/>
      <c r="E62" s="67"/>
    </row>
    <row r="63" spans="1:5" x14ac:dyDescent="0.25">
      <c r="D63" s="67"/>
      <c r="E63" s="67"/>
    </row>
  </sheetData>
  <mergeCells count="5">
    <mergeCell ref="A60:B60"/>
    <mergeCell ref="A9:A10"/>
    <mergeCell ref="B9:B10"/>
    <mergeCell ref="C9:E9"/>
    <mergeCell ref="A7:E7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G11" sqref="G11"/>
    </sheetView>
  </sheetViews>
  <sheetFormatPr defaultColWidth="9.140625" defaultRowHeight="15" x14ac:dyDescent="0.25"/>
  <cols>
    <col min="1" max="1" width="44.7109375" style="1" customWidth="1"/>
    <col min="2" max="3" width="3.7109375" style="1" customWidth="1"/>
    <col min="4" max="4" width="12.7109375" style="1" customWidth="1"/>
    <col min="5" max="5" width="4.7109375" style="1" customWidth="1"/>
    <col min="6" max="8" width="15.7109375" style="1" customWidth="1"/>
    <col min="9" max="16384" width="9.140625" style="1"/>
  </cols>
  <sheetData>
    <row r="1" spans="1:8" x14ac:dyDescent="0.25">
      <c r="A1" s="38"/>
      <c r="B1" s="38"/>
      <c r="C1" s="38"/>
      <c r="D1" s="38"/>
      <c r="E1" s="38"/>
      <c r="H1" s="40" t="s">
        <v>225</v>
      </c>
    </row>
    <row r="2" spans="1:8" x14ac:dyDescent="0.25">
      <c r="A2" s="40"/>
      <c r="B2" s="40"/>
      <c r="C2" s="40"/>
      <c r="D2" s="40"/>
      <c r="E2" s="40"/>
      <c r="H2" s="40" t="s">
        <v>203</v>
      </c>
    </row>
    <row r="3" spans="1:8" x14ac:dyDescent="0.25">
      <c r="A3" s="40"/>
      <c r="B3" s="40"/>
      <c r="C3" s="40"/>
      <c r="D3" s="40"/>
      <c r="E3" s="40"/>
      <c r="H3" s="40" t="s">
        <v>149</v>
      </c>
    </row>
    <row r="4" spans="1:8" x14ac:dyDescent="0.25">
      <c r="A4" s="40"/>
      <c r="B4" s="40"/>
      <c r="C4" s="40"/>
      <c r="D4" s="40"/>
      <c r="E4" s="40"/>
      <c r="H4" s="40" t="s">
        <v>204</v>
      </c>
    </row>
    <row r="5" spans="1:8" x14ac:dyDescent="0.25">
      <c r="A5" s="40" t="s">
        <v>206</v>
      </c>
      <c r="B5" s="40"/>
      <c r="C5" s="40"/>
      <c r="D5" s="40"/>
      <c r="E5" s="40"/>
      <c r="H5" s="40" t="s">
        <v>262</v>
      </c>
    </row>
    <row r="7" spans="1:8" ht="66" customHeight="1" x14ac:dyDescent="0.25">
      <c r="A7" s="87" t="s">
        <v>221</v>
      </c>
      <c r="B7" s="87"/>
      <c r="C7" s="87"/>
      <c r="D7" s="87"/>
      <c r="E7" s="87"/>
      <c r="F7" s="87"/>
      <c r="G7" s="82"/>
      <c r="H7" s="82"/>
    </row>
    <row r="8" spans="1:8" ht="15.75" x14ac:dyDescent="0.25">
      <c r="A8" s="62"/>
      <c r="B8" s="62"/>
      <c r="C8" s="62"/>
      <c r="D8" s="62"/>
      <c r="E8" s="62"/>
      <c r="F8" s="62"/>
    </row>
    <row r="9" spans="1:8" x14ac:dyDescent="0.25">
      <c r="H9" s="41" t="s">
        <v>0</v>
      </c>
    </row>
    <row r="10" spans="1:8" ht="19.5" customHeight="1" x14ac:dyDescent="0.25">
      <c r="A10" s="79" t="s">
        <v>72</v>
      </c>
      <c r="B10" s="79" t="s">
        <v>73</v>
      </c>
      <c r="C10" s="79"/>
      <c r="D10" s="79"/>
      <c r="E10" s="79"/>
      <c r="F10" s="79" t="s">
        <v>3</v>
      </c>
      <c r="G10" s="86"/>
      <c r="H10" s="86"/>
    </row>
    <row r="11" spans="1:8" ht="57.75" x14ac:dyDescent="0.25">
      <c r="A11" s="79"/>
      <c r="B11" s="64" t="s">
        <v>74</v>
      </c>
      <c r="C11" s="64" t="s">
        <v>75</v>
      </c>
      <c r="D11" s="42" t="s">
        <v>76</v>
      </c>
      <c r="E11" s="64" t="s">
        <v>77</v>
      </c>
      <c r="F11" s="63" t="s">
        <v>146</v>
      </c>
      <c r="G11" s="63" t="s">
        <v>211</v>
      </c>
      <c r="H11" s="63" t="s">
        <v>215</v>
      </c>
    </row>
    <row r="12" spans="1:8" s="43" customFormat="1" ht="11.25" x14ac:dyDescent="0.2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</row>
    <row r="13" spans="1:8" ht="29.25" x14ac:dyDescent="0.25">
      <c r="A13" s="16" t="s">
        <v>78</v>
      </c>
      <c r="B13" s="28" t="s">
        <v>86</v>
      </c>
      <c r="C13" s="28" t="s">
        <v>87</v>
      </c>
      <c r="D13" s="28" t="s">
        <v>88</v>
      </c>
      <c r="E13" s="28" t="s">
        <v>89</v>
      </c>
      <c r="F13" s="65">
        <f>F14+F21+F32+F39</f>
        <v>7030555</v>
      </c>
      <c r="G13" s="65">
        <f t="shared" ref="G13:H13" si="0">G14+G21+G32+G39</f>
        <v>6579130</v>
      </c>
      <c r="H13" s="65">
        <f t="shared" si="0"/>
        <v>6579130</v>
      </c>
    </row>
    <row r="14" spans="1:8" ht="42.75" customHeight="1" x14ac:dyDescent="0.25">
      <c r="A14" s="27" t="s">
        <v>79</v>
      </c>
      <c r="B14" s="28" t="s">
        <v>86</v>
      </c>
      <c r="C14" s="28" t="s">
        <v>90</v>
      </c>
      <c r="D14" s="28" t="s">
        <v>88</v>
      </c>
      <c r="E14" s="28" t="s">
        <v>89</v>
      </c>
      <c r="F14" s="20">
        <f t="shared" ref="F14:H19" si="1">F15</f>
        <v>1660032</v>
      </c>
      <c r="G14" s="20">
        <f t="shared" si="1"/>
        <v>1442000</v>
      </c>
      <c r="H14" s="20">
        <f t="shared" si="1"/>
        <v>1442000</v>
      </c>
    </row>
    <row r="15" spans="1:8" ht="30" x14ac:dyDescent="0.25">
      <c r="A15" s="24" t="s">
        <v>80</v>
      </c>
      <c r="B15" s="25" t="s">
        <v>86</v>
      </c>
      <c r="C15" s="25" t="s">
        <v>90</v>
      </c>
      <c r="D15" s="25">
        <v>9900000000</v>
      </c>
      <c r="E15" s="25" t="s">
        <v>89</v>
      </c>
      <c r="F15" s="19">
        <f t="shared" si="1"/>
        <v>1660032</v>
      </c>
      <c r="G15" s="19">
        <f t="shared" si="1"/>
        <v>1442000</v>
      </c>
      <c r="H15" s="19">
        <f t="shared" si="1"/>
        <v>1442000</v>
      </c>
    </row>
    <row r="16" spans="1:8" ht="30" customHeight="1" x14ac:dyDescent="0.25">
      <c r="A16" s="24" t="s">
        <v>81</v>
      </c>
      <c r="B16" s="25" t="s">
        <v>86</v>
      </c>
      <c r="C16" s="25" t="s">
        <v>90</v>
      </c>
      <c r="D16" s="25">
        <v>9990000000</v>
      </c>
      <c r="E16" s="25" t="s">
        <v>89</v>
      </c>
      <c r="F16" s="19">
        <f t="shared" si="1"/>
        <v>1660032</v>
      </c>
      <c r="G16" s="19">
        <f t="shared" si="1"/>
        <v>1442000</v>
      </c>
      <c r="H16" s="19">
        <f t="shared" si="1"/>
        <v>1442000</v>
      </c>
    </row>
    <row r="17" spans="1:8" x14ac:dyDescent="0.25">
      <c r="A17" s="24" t="s">
        <v>82</v>
      </c>
      <c r="B17" s="25" t="s">
        <v>86</v>
      </c>
      <c r="C17" s="25" t="s">
        <v>90</v>
      </c>
      <c r="D17" s="26">
        <v>9999900000</v>
      </c>
      <c r="E17" s="25" t="s">
        <v>89</v>
      </c>
      <c r="F17" s="19">
        <f t="shared" si="1"/>
        <v>1660032</v>
      </c>
      <c r="G17" s="19">
        <f t="shared" si="1"/>
        <v>1442000</v>
      </c>
      <c r="H17" s="19">
        <f t="shared" si="1"/>
        <v>1442000</v>
      </c>
    </row>
    <row r="18" spans="1:8" x14ac:dyDescent="0.25">
      <c r="A18" s="24" t="s">
        <v>83</v>
      </c>
      <c r="B18" s="25" t="s">
        <v>86</v>
      </c>
      <c r="C18" s="25" t="s">
        <v>90</v>
      </c>
      <c r="D18" s="26">
        <v>9999910010</v>
      </c>
      <c r="E18" s="25" t="s">
        <v>89</v>
      </c>
      <c r="F18" s="19">
        <f t="shared" si="1"/>
        <v>1660032</v>
      </c>
      <c r="G18" s="19">
        <f t="shared" si="1"/>
        <v>1442000</v>
      </c>
      <c r="H18" s="19">
        <f t="shared" si="1"/>
        <v>1442000</v>
      </c>
    </row>
    <row r="19" spans="1:8" ht="75" customHeight="1" x14ac:dyDescent="0.25">
      <c r="A19" s="24" t="s">
        <v>84</v>
      </c>
      <c r="B19" s="25" t="s">
        <v>86</v>
      </c>
      <c r="C19" s="25" t="s">
        <v>90</v>
      </c>
      <c r="D19" s="26">
        <v>9999910010</v>
      </c>
      <c r="E19" s="25" t="s">
        <v>96</v>
      </c>
      <c r="F19" s="19">
        <f t="shared" si="1"/>
        <v>1660032</v>
      </c>
      <c r="G19" s="19">
        <f t="shared" si="1"/>
        <v>1442000</v>
      </c>
      <c r="H19" s="19">
        <f t="shared" si="1"/>
        <v>1442000</v>
      </c>
    </row>
    <row r="20" spans="1:8" ht="30" x14ac:dyDescent="0.25">
      <c r="A20" s="24" t="s">
        <v>85</v>
      </c>
      <c r="B20" s="25" t="s">
        <v>86</v>
      </c>
      <c r="C20" s="25" t="s">
        <v>90</v>
      </c>
      <c r="D20" s="26">
        <v>9999910010</v>
      </c>
      <c r="E20" s="25" t="s">
        <v>95</v>
      </c>
      <c r="F20" s="19">
        <v>1660032</v>
      </c>
      <c r="G20" s="19">
        <v>1442000</v>
      </c>
      <c r="H20" s="19">
        <v>1442000</v>
      </c>
    </row>
    <row r="21" spans="1:8" ht="75" customHeight="1" x14ac:dyDescent="0.25">
      <c r="A21" s="27" t="s">
        <v>97</v>
      </c>
      <c r="B21" s="28" t="s">
        <v>86</v>
      </c>
      <c r="C21" s="28" t="s">
        <v>92</v>
      </c>
      <c r="D21" s="28" t="s">
        <v>88</v>
      </c>
      <c r="E21" s="28" t="s">
        <v>89</v>
      </c>
      <c r="F21" s="20">
        <f>F22</f>
        <v>2429968</v>
      </c>
      <c r="G21" s="20">
        <f t="shared" ref="G21:H24" si="2">G22</f>
        <v>2100000</v>
      </c>
      <c r="H21" s="20">
        <f t="shared" si="2"/>
        <v>2100000</v>
      </c>
    </row>
    <row r="22" spans="1:8" ht="30" x14ac:dyDescent="0.25">
      <c r="A22" s="11" t="s">
        <v>80</v>
      </c>
      <c r="B22" s="25" t="s">
        <v>86</v>
      </c>
      <c r="C22" s="25" t="s">
        <v>92</v>
      </c>
      <c r="D22" s="26">
        <v>9900000000</v>
      </c>
      <c r="E22" s="25" t="s">
        <v>89</v>
      </c>
      <c r="F22" s="19">
        <f>F23</f>
        <v>2429968</v>
      </c>
      <c r="G22" s="19">
        <f t="shared" si="2"/>
        <v>2100000</v>
      </c>
      <c r="H22" s="19">
        <f t="shared" si="2"/>
        <v>2100000</v>
      </c>
    </row>
    <row r="23" spans="1:8" ht="30" customHeight="1" x14ac:dyDescent="0.25">
      <c r="A23" s="11" t="s">
        <v>81</v>
      </c>
      <c r="B23" s="25" t="s">
        <v>86</v>
      </c>
      <c r="C23" s="25" t="s">
        <v>92</v>
      </c>
      <c r="D23" s="26">
        <v>9990000000</v>
      </c>
      <c r="E23" s="25" t="s">
        <v>89</v>
      </c>
      <c r="F23" s="19">
        <f>F24</f>
        <v>2429968</v>
      </c>
      <c r="G23" s="19">
        <f t="shared" si="2"/>
        <v>2100000</v>
      </c>
      <c r="H23" s="19">
        <f t="shared" si="2"/>
        <v>2100000</v>
      </c>
    </row>
    <row r="24" spans="1:8" x14ac:dyDescent="0.25">
      <c r="A24" s="11" t="s">
        <v>82</v>
      </c>
      <c r="B24" s="25" t="s">
        <v>86</v>
      </c>
      <c r="C24" s="25" t="s">
        <v>92</v>
      </c>
      <c r="D24" s="26">
        <v>9999900000</v>
      </c>
      <c r="E24" s="25" t="s">
        <v>89</v>
      </c>
      <c r="F24" s="19">
        <f>F25</f>
        <v>2429968</v>
      </c>
      <c r="G24" s="19">
        <f t="shared" si="2"/>
        <v>2100000</v>
      </c>
      <c r="H24" s="19">
        <f t="shared" si="2"/>
        <v>2100000</v>
      </c>
    </row>
    <row r="25" spans="1:8" x14ac:dyDescent="0.25">
      <c r="A25" s="11" t="s">
        <v>98</v>
      </c>
      <c r="B25" s="25" t="s">
        <v>86</v>
      </c>
      <c r="C25" s="25" t="s">
        <v>92</v>
      </c>
      <c r="D25" s="26">
        <v>9999910020</v>
      </c>
      <c r="E25" s="25" t="s">
        <v>89</v>
      </c>
      <c r="F25" s="19">
        <f>F26+F28+F30</f>
        <v>2429968</v>
      </c>
      <c r="G25" s="19">
        <f t="shared" ref="G25:H25" si="3">G26+G28+G30</f>
        <v>2100000</v>
      </c>
      <c r="H25" s="19">
        <f t="shared" si="3"/>
        <v>2100000</v>
      </c>
    </row>
    <row r="26" spans="1:8" ht="75" customHeight="1" x14ac:dyDescent="0.25">
      <c r="A26" s="24" t="s">
        <v>99</v>
      </c>
      <c r="B26" s="25" t="s">
        <v>86</v>
      </c>
      <c r="C26" s="25" t="s">
        <v>92</v>
      </c>
      <c r="D26" s="26">
        <v>9999910020</v>
      </c>
      <c r="E26" s="26">
        <v>100</v>
      </c>
      <c r="F26" s="19">
        <f>F27</f>
        <v>2414968</v>
      </c>
      <c r="G26" s="19">
        <f t="shared" ref="G26:H26" si="4">G27</f>
        <v>2092000</v>
      </c>
      <c r="H26" s="19">
        <f t="shared" si="4"/>
        <v>2092000</v>
      </c>
    </row>
    <row r="27" spans="1:8" ht="30" x14ac:dyDescent="0.25">
      <c r="A27" s="24" t="s">
        <v>85</v>
      </c>
      <c r="B27" s="25" t="s">
        <v>86</v>
      </c>
      <c r="C27" s="25" t="s">
        <v>92</v>
      </c>
      <c r="D27" s="26">
        <v>9999910020</v>
      </c>
      <c r="E27" s="26">
        <v>120</v>
      </c>
      <c r="F27" s="19">
        <v>2414968</v>
      </c>
      <c r="G27" s="19">
        <v>2092000</v>
      </c>
      <c r="H27" s="19">
        <v>2092000</v>
      </c>
    </row>
    <row r="28" spans="1:8" ht="30" customHeight="1" x14ac:dyDescent="0.25">
      <c r="A28" s="24" t="s">
        <v>116</v>
      </c>
      <c r="B28" s="25" t="s">
        <v>86</v>
      </c>
      <c r="C28" s="25" t="s">
        <v>92</v>
      </c>
      <c r="D28" s="26">
        <v>9999910020</v>
      </c>
      <c r="E28" s="26">
        <v>200</v>
      </c>
      <c r="F28" s="19">
        <f>F29</f>
        <v>7000</v>
      </c>
      <c r="G28" s="19">
        <f t="shared" ref="G28:H28" si="5">G29</f>
        <v>5000</v>
      </c>
      <c r="H28" s="19">
        <f t="shared" si="5"/>
        <v>5000</v>
      </c>
    </row>
    <row r="29" spans="1:8" ht="45" x14ac:dyDescent="0.25">
      <c r="A29" s="24" t="s">
        <v>101</v>
      </c>
      <c r="B29" s="25" t="s">
        <v>86</v>
      </c>
      <c r="C29" s="25" t="s">
        <v>92</v>
      </c>
      <c r="D29" s="26">
        <v>9999910020</v>
      </c>
      <c r="E29" s="26">
        <v>240</v>
      </c>
      <c r="F29" s="19">
        <v>7000</v>
      </c>
      <c r="G29" s="19">
        <v>5000</v>
      </c>
      <c r="H29" s="19">
        <v>5000</v>
      </c>
    </row>
    <row r="30" spans="1:8" x14ac:dyDescent="0.25">
      <c r="A30" s="24" t="s">
        <v>102</v>
      </c>
      <c r="B30" s="25" t="s">
        <v>86</v>
      </c>
      <c r="C30" s="25" t="s">
        <v>92</v>
      </c>
      <c r="D30" s="26">
        <v>9999910020</v>
      </c>
      <c r="E30" s="26">
        <v>800</v>
      </c>
      <c r="F30" s="19">
        <f>F31</f>
        <v>8000</v>
      </c>
      <c r="G30" s="19">
        <f t="shared" ref="G30:H30" si="6">G31</f>
        <v>3000</v>
      </c>
      <c r="H30" s="19">
        <f t="shared" si="6"/>
        <v>3000</v>
      </c>
    </row>
    <row r="31" spans="1:8" x14ac:dyDescent="0.25">
      <c r="A31" s="24" t="s">
        <v>103</v>
      </c>
      <c r="B31" s="25" t="s">
        <v>86</v>
      </c>
      <c r="C31" s="25" t="s">
        <v>92</v>
      </c>
      <c r="D31" s="26">
        <v>9999910020</v>
      </c>
      <c r="E31" s="26">
        <v>850</v>
      </c>
      <c r="F31" s="19">
        <v>8000</v>
      </c>
      <c r="G31" s="19">
        <v>3000</v>
      </c>
      <c r="H31" s="19">
        <v>3000</v>
      </c>
    </row>
    <row r="32" spans="1:8" ht="57" x14ac:dyDescent="0.25">
      <c r="A32" s="17" t="s">
        <v>104</v>
      </c>
      <c r="B32" s="28" t="s">
        <v>86</v>
      </c>
      <c r="C32" s="35" t="s">
        <v>94</v>
      </c>
      <c r="D32" s="35" t="s">
        <v>88</v>
      </c>
      <c r="E32" s="35" t="s">
        <v>89</v>
      </c>
      <c r="F32" s="20">
        <f t="shared" ref="F32:H37" si="7">F33</f>
        <v>127000</v>
      </c>
      <c r="G32" s="20">
        <f t="shared" si="7"/>
        <v>0</v>
      </c>
      <c r="H32" s="20">
        <f t="shared" si="7"/>
        <v>0</v>
      </c>
    </row>
    <row r="33" spans="1:8" ht="30" x14ac:dyDescent="0.25">
      <c r="A33" s="11" t="s">
        <v>80</v>
      </c>
      <c r="B33" s="25" t="s">
        <v>86</v>
      </c>
      <c r="C33" s="36" t="s">
        <v>94</v>
      </c>
      <c r="D33" s="26">
        <v>9900000000</v>
      </c>
      <c r="E33" s="36" t="s">
        <v>89</v>
      </c>
      <c r="F33" s="19">
        <f t="shared" si="7"/>
        <v>127000</v>
      </c>
      <c r="G33" s="19">
        <f t="shared" si="7"/>
        <v>0</v>
      </c>
      <c r="H33" s="19">
        <f t="shared" si="7"/>
        <v>0</v>
      </c>
    </row>
    <row r="34" spans="1:8" ht="30" customHeight="1" x14ac:dyDescent="0.25">
      <c r="A34" s="11" t="s">
        <v>81</v>
      </c>
      <c r="B34" s="25" t="s">
        <v>86</v>
      </c>
      <c r="C34" s="36" t="s">
        <v>94</v>
      </c>
      <c r="D34" s="26">
        <v>9990000000</v>
      </c>
      <c r="E34" s="36" t="s">
        <v>89</v>
      </c>
      <c r="F34" s="19">
        <f t="shared" si="7"/>
        <v>127000</v>
      </c>
      <c r="G34" s="19">
        <f t="shared" si="7"/>
        <v>0</v>
      </c>
      <c r="H34" s="19">
        <f t="shared" si="7"/>
        <v>0</v>
      </c>
    </row>
    <row r="35" spans="1:8" x14ac:dyDescent="0.25">
      <c r="A35" s="11" t="s">
        <v>82</v>
      </c>
      <c r="B35" s="25" t="s">
        <v>86</v>
      </c>
      <c r="C35" s="36" t="s">
        <v>94</v>
      </c>
      <c r="D35" s="26">
        <v>9999900000</v>
      </c>
      <c r="E35" s="36" t="s">
        <v>89</v>
      </c>
      <c r="F35" s="19">
        <f t="shared" si="7"/>
        <v>127000</v>
      </c>
      <c r="G35" s="19">
        <f t="shared" si="7"/>
        <v>0</v>
      </c>
      <c r="H35" s="19">
        <f t="shared" si="7"/>
        <v>0</v>
      </c>
    </row>
    <row r="36" spans="1:8" ht="105" x14ac:dyDescent="0.25">
      <c r="A36" s="11" t="s">
        <v>110</v>
      </c>
      <c r="B36" s="25" t="s">
        <v>86</v>
      </c>
      <c r="C36" s="36" t="s">
        <v>94</v>
      </c>
      <c r="D36" s="36" t="s">
        <v>107</v>
      </c>
      <c r="E36" s="36" t="s">
        <v>89</v>
      </c>
      <c r="F36" s="19">
        <f t="shared" si="7"/>
        <v>127000</v>
      </c>
      <c r="G36" s="19">
        <f t="shared" si="7"/>
        <v>0</v>
      </c>
      <c r="H36" s="19">
        <f t="shared" si="7"/>
        <v>0</v>
      </c>
    </row>
    <row r="37" spans="1:8" x14ac:dyDescent="0.25">
      <c r="A37" s="24" t="s">
        <v>105</v>
      </c>
      <c r="B37" s="25" t="s">
        <v>86</v>
      </c>
      <c r="C37" s="36" t="s">
        <v>94</v>
      </c>
      <c r="D37" s="36" t="s">
        <v>107</v>
      </c>
      <c r="E37" s="36" t="s">
        <v>108</v>
      </c>
      <c r="F37" s="19">
        <f t="shared" si="7"/>
        <v>127000</v>
      </c>
      <c r="G37" s="19">
        <f t="shared" si="7"/>
        <v>0</v>
      </c>
      <c r="H37" s="19">
        <f t="shared" si="7"/>
        <v>0</v>
      </c>
    </row>
    <row r="38" spans="1:8" x14ac:dyDescent="0.25">
      <c r="A38" s="24" t="s">
        <v>106</v>
      </c>
      <c r="B38" s="25" t="s">
        <v>86</v>
      </c>
      <c r="C38" s="36" t="s">
        <v>94</v>
      </c>
      <c r="D38" s="36" t="s">
        <v>107</v>
      </c>
      <c r="E38" s="36" t="s">
        <v>109</v>
      </c>
      <c r="F38" s="19">
        <v>127000</v>
      </c>
      <c r="G38" s="3">
        <v>0</v>
      </c>
      <c r="H38" s="3">
        <v>0</v>
      </c>
    </row>
    <row r="39" spans="1:8" x14ac:dyDescent="0.25">
      <c r="A39" s="17" t="s">
        <v>114</v>
      </c>
      <c r="B39" s="28" t="s">
        <v>86</v>
      </c>
      <c r="C39" s="35" t="s">
        <v>117</v>
      </c>
      <c r="D39" s="35" t="s">
        <v>88</v>
      </c>
      <c r="E39" s="35" t="s">
        <v>89</v>
      </c>
      <c r="F39" s="20">
        <f>F40</f>
        <v>2813555</v>
      </c>
      <c r="G39" s="20">
        <f t="shared" ref="G39:H42" si="8">G40</f>
        <v>3037130</v>
      </c>
      <c r="H39" s="20">
        <f t="shared" si="8"/>
        <v>3037130</v>
      </c>
    </row>
    <row r="40" spans="1:8" ht="75" customHeight="1" x14ac:dyDescent="0.25">
      <c r="A40" s="53" t="s">
        <v>236</v>
      </c>
      <c r="B40" s="25" t="s">
        <v>86</v>
      </c>
      <c r="C40" s="36" t="s">
        <v>117</v>
      </c>
      <c r="D40" s="35" t="s">
        <v>133</v>
      </c>
      <c r="E40" s="36" t="s">
        <v>89</v>
      </c>
      <c r="F40" s="20">
        <f>F41</f>
        <v>2813555</v>
      </c>
      <c r="G40" s="20">
        <f t="shared" si="8"/>
        <v>3037130</v>
      </c>
      <c r="H40" s="20">
        <f t="shared" si="8"/>
        <v>3037130</v>
      </c>
    </row>
    <row r="41" spans="1:8" ht="75" x14ac:dyDescent="0.25">
      <c r="A41" s="50" t="s">
        <v>237</v>
      </c>
      <c r="B41" s="25" t="s">
        <v>86</v>
      </c>
      <c r="C41" s="36" t="s">
        <v>117</v>
      </c>
      <c r="D41" s="36" t="s">
        <v>189</v>
      </c>
      <c r="E41" s="36" t="s">
        <v>89</v>
      </c>
      <c r="F41" s="19">
        <f>F42</f>
        <v>2813555</v>
      </c>
      <c r="G41" s="19">
        <f t="shared" si="8"/>
        <v>3037130</v>
      </c>
      <c r="H41" s="19">
        <f t="shared" si="8"/>
        <v>3037130</v>
      </c>
    </row>
    <row r="42" spans="1:8" ht="30" x14ac:dyDescent="0.25">
      <c r="A42" s="50" t="s">
        <v>184</v>
      </c>
      <c r="B42" s="25" t="s">
        <v>86</v>
      </c>
      <c r="C42" s="36" t="s">
        <v>117</v>
      </c>
      <c r="D42" s="36" t="s">
        <v>190</v>
      </c>
      <c r="E42" s="36" t="s">
        <v>89</v>
      </c>
      <c r="F42" s="19">
        <f>F43</f>
        <v>2813555</v>
      </c>
      <c r="G42" s="19">
        <f t="shared" si="8"/>
        <v>3037130</v>
      </c>
      <c r="H42" s="19">
        <f t="shared" si="8"/>
        <v>3037130</v>
      </c>
    </row>
    <row r="43" spans="1:8" ht="30" x14ac:dyDescent="0.25">
      <c r="A43" s="50" t="s">
        <v>191</v>
      </c>
      <c r="B43" s="25" t="s">
        <v>86</v>
      </c>
      <c r="C43" s="36" t="s">
        <v>117</v>
      </c>
      <c r="D43" s="36" t="s">
        <v>188</v>
      </c>
      <c r="E43" s="36" t="s">
        <v>89</v>
      </c>
      <c r="F43" s="19">
        <f>F44+F46+F48</f>
        <v>2813555</v>
      </c>
      <c r="G43" s="19">
        <f t="shared" ref="G43:H43" si="9">G44+G46+G48</f>
        <v>3037130</v>
      </c>
      <c r="H43" s="19">
        <f t="shared" si="9"/>
        <v>3037130</v>
      </c>
    </row>
    <row r="44" spans="1:8" ht="75" customHeight="1" x14ac:dyDescent="0.25">
      <c r="A44" s="50" t="s">
        <v>187</v>
      </c>
      <c r="B44" s="25" t="s">
        <v>86</v>
      </c>
      <c r="C44" s="36" t="s">
        <v>117</v>
      </c>
      <c r="D44" s="36" t="s">
        <v>188</v>
      </c>
      <c r="E44" s="36" t="s">
        <v>96</v>
      </c>
      <c r="F44" s="19">
        <f>F45</f>
        <v>1842800</v>
      </c>
      <c r="G44" s="19">
        <f t="shared" ref="G44:H44" si="10">G45</f>
        <v>2235000</v>
      </c>
      <c r="H44" s="19">
        <f t="shared" si="10"/>
        <v>2235000</v>
      </c>
    </row>
    <row r="45" spans="1:8" ht="30" x14ac:dyDescent="0.25">
      <c r="A45" s="11" t="s">
        <v>115</v>
      </c>
      <c r="B45" s="25" t="s">
        <v>86</v>
      </c>
      <c r="C45" s="36" t="s">
        <v>117</v>
      </c>
      <c r="D45" s="36" t="s">
        <v>188</v>
      </c>
      <c r="E45" s="36" t="s">
        <v>118</v>
      </c>
      <c r="F45" s="19">
        <v>1842800</v>
      </c>
      <c r="G45" s="19">
        <v>2235000</v>
      </c>
      <c r="H45" s="19">
        <v>2235000</v>
      </c>
    </row>
    <row r="46" spans="1:8" ht="30" customHeight="1" x14ac:dyDescent="0.25">
      <c r="A46" s="24" t="s">
        <v>116</v>
      </c>
      <c r="B46" s="25" t="s">
        <v>86</v>
      </c>
      <c r="C46" s="36" t="s">
        <v>117</v>
      </c>
      <c r="D46" s="36" t="s">
        <v>188</v>
      </c>
      <c r="E46" s="36" t="s">
        <v>119</v>
      </c>
      <c r="F46" s="19">
        <f>F47</f>
        <v>952755</v>
      </c>
      <c r="G46" s="19">
        <f t="shared" ref="G46:H46" si="11">G47</f>
        <v>787130</v>
      </c>
      <c r="H46" s="19">
        <f t="shared" si="11"/>
        <v>787130</v>
      </c>
    </row>
    <row r="47" spans="1:8" ht="45" x14ac:dyDescent="0.25">
      <c r="A47" s="24" t="s">
        <v>101</v>
      </c>
      <c r="B47" s="25" t="s">
        <v>86</v>
      </c>
      <c r="C47" s="36" t="s">
        <v>117</v>
      </c>
      <c r="D47" s="36" t="s">
        <v>188</v>
      </c>
      <c r="E47" s="36" t="s">
        <v>120</v>
      </c>
      <c r="F47" s="19">
        <v>952755</v>
      </c>
      <c r="G47" s="19">
        <v>787130</v>
      </c>
      <c r="H47" s="19">
        <v>787130</v>
      </c>
    </row>
    <row r="48" spans="1:8" x14ac:dyDescent="0.25">
      <c r="A48" s="11" t="s">
        <v>102</v>
      </c>
      <c r="B48" s="25" t="s">
        <v>86</v>
      </c>
      <c r="C48" s="36" t="s">
        <v>117</v>
      </c>
      <c r="D48" s="36" t="s">
        <v>188</v>
      </c>
      <c r="E48" s="36" t="s">
        <v>112</v>
      </c>
      <c r="F48" s="19">
        <f>F49</f>
        <v>18000</v>
      </c>
      <c r="G48" s="19">
        <f t="shared" ref="G48:H48" si="12">G49</f>
        <v>15000</v>
      </c>
      <c r="H48" s="19">
        <f t="shared" si="12"/>
        <v>15000</v>
      </c>
    </row>
    <row r="49" spans="1:8" x14ac:dyDescent="0.25">
      <c r="A49" s="24" t="s">
        <v>103</v>
      </c>
      <c r="B49" s="25" t="s">
        <v>86</v>
      </c>
      <c r="C49" s="36" t="s">
        <v>117</v>
      </c>
      <c r="D49" s="36" t="s">
        <v>188</v>
      </c>
      <c r="E49" s="36" t="s">
        <v>121</v>
      </c>
      <c r="F49" s="19">
        <v>18000</v>
      </c>
      <c r="G49" s="19">
        <v>15000</v>
      </c>
      <c r="H49" s="19">
        <v>15000</v>
      </c>
    </row>
    <row r="50" spans="1:8" x14ac:dyDescent="0.25">
      <c r="A50" s="17" t="s">
        <v>125</v>
      </c>
      <c r="B50" s="28" t="s">
        <v>90</v>
      </c>
      <c r="C50" s="35" t="s">
        <v>87</v>
      </c>
      <c r="D50" s="35" t="s">
        <v>88</v>
      </c>
      <c r="E50" s="35" t="s">
        <v>89</v>
      </c>
      <c r="F50" s="20">
        <f t="shared" ref="F50:H55" si="13">F51</f>
        <v>345914</v>
      </c>
      <c r="G50" s="70">
        <f t="shared" si="13"/>
        <v>357560</v>
      </c>
      <c r="H50" s="70">
        <f t="shared" si="13"/>
        <v>370180</v>
      </c>
    </row>
    <row r="51" spans="1:8" ht="28.5" x14ac:dyDescent="0.25">
      <c r="A51" s="17" t="s">
        <v>126</v>
      </c>
      <c r="B51" s="28" t="s">
        <v>90</v>
      </c>
      <c r="C51" s="35" t="s">
        <v>91</v>
      </c>
      <c r="D51" s="35" t="s">
        <v>88</v>
      </c>
      <c r="E51" s="35" t="s">
        <v>89</v>
      </c>
      <c r="F51" s="20">
        <f t="shared" si="13"/>
        <v>345914</v>
      </c>
      <c r="G51" s="20">
        <f t="shared" si="13"/>
        <v>357560</v>
      </c>
      <c r="H51" s="20">
        <f t="shared" si="13"/>
        <v>370180</v>
      </c>
    </row>
    <row r="52" spans="1:8" ht="30" x14ac:dyDescent="0.25">
      <c r="A52" s="11" t="s">
        <v>80</v>
      </c>
      <c r="B52" s="25" t="s">
        <v>90</v>
      </c>
      <c r="C52" s="36" t="s">
        <v>91</v>
      </c>
      <c r="D52" s="36" t="s">
        <v>122</v>
      </c>
      <c r="E52" s="36" t="s">
        <v>89</v>
      </c>
      <c r="F52" s="19">
        <f t="shared" si="13"/>
        <v>345914</v>
      </c>
      <c r="G52" s="19">
        <f t="shared" si="13"/>
        <v>357560</v>
      </c>
      <c r="H52" s="19">
        <f t="shared" si="13"/>
        <v>370180</v>
      </c>
    </row>
    <row r="53" spans="1:8" ht="30" customHeight="1" x14ac:dyDescent="0.25">
      <c r="A53" s="11" t="s">
        <v>81</v>
      </c>
      <c r="B53" s="25" t="s">
        <v>90</v>
      </c>
      <c r="C53" s="36" t="s">
        <v>91</v>
      </c>
      <c r="D53" s="36" t="s">
        <v>123</v>
      </c>
      <c r="E53" s="36" t="s">
        <v>89</v>
      </c>
      <c r="F53" s="19">
        <f t="shared" si="13"/>
        <v>345914</v>
      </c>
      <c r="G53" s="19">
        <f t="shared" si="13"/>
        <v>357560</v>
      </c>
      <c r="H53" s="19">
        <f t="shared" si="13"/>
        <v>370180</v>
      </c>
    </row>
    <row r="54" spans="1:8" x14ac:dyDescent="0.25">
      <c r="A54" s="11" t="s">
        <v>82</v>
      </c>
      <c r="B54" s="25" t="s">
        <v>90</v>
      </c>
      <c r="C54" s="36" t="s">
        <v>91</v>
      </c>
      <c r="D54" s="36" t="s">
        <v>124</v>
      </c>
      <c r="E54" s="36" t="s">
        <v>89</v>
      </c>
      <c r="F54" s="19">
        <f t="shared" si="13"/>
        <v>345914</v>
      </c>
      <c r="G54" s="19">
        <f t="shared" si="13"/>
        <v>357560</v>
      </c>
      <c r="H54" s="19">
        <f t="shared" si="13"/>
        <v>370180</v>
      </c>
    </row>
    <row r="55" spans="1:8" ht="45" x14ac:dyDescent="0.25">
      <c r="A55" s="11" t="s">
        <v>127</v>
      </c>
      <c r="B55" s="25" t="s">
        <v>90</v>
      </c>
      <c r="C55" s="36" t="s">
        <v>91</v>
      </c>
      <c r="D55" s="36" t="s">
        <v>128</v>
      </c>
      <c r="E55" s="36" t="s">
        <v>89</v>
      </c>
      <c r="F55" s="19">
        <f t="shared" si="13"/>
        <v>345914</v>
      </c>
      <c r="G55" s="19">
        <f t="shared" si="13"/>
        <v>357560</v>
      </c>
      <c r="H55" s="19">
        <f t="shared" si="13"/>
        <v>370180</v>
      </c>
    </row>
    <row r="56" spans="1:8" ht="75" customHeight="1" x14ac:dyDescent="0.25">
      <c r="A56" s="24" t="s">
        <v>84</v>
      </c>
      <c r="B56" s="25" t="s">
        <v>90</v>
      </c>
      <c r="C56" s="36" t="s">
        <v>91</v>
      </c>
      <c r="D56" s="36" t="s">
        <v>128</v>
      </c>
      <c r="E56" s="36" t="s">
        <v>96</v>
      </c>
      <c r="F56" s="19">
        <f>F57</f>
        <v>345914</v>
      </c>
      <c r="G56" s="19">
        <f>G57</f>
        <v>357560</v>
      </c>
      <c r="H56" s="19">
        <f>H57</f>
        <v>370180</v>
      </c>
    </row>
    <row r="57" spans="1:8" ht="30" x14ac:dyDescent="0.25">
      <c r="A57" s="24" t="s">
        <v>85</v>
      </c>
      <c r="B57" s="25" t="s">
        <v>90</v>
      </c>
      <c r="C57" s="36" t="s">
        <v>91</v>
      </c>
      <c r="D57" s="36" t="s">
        <v>128</v>
      </c>
      <c r="E57" s="36" t="s">
        <v>95</v>
      </c>
      <c r="F57" s="19">
        <v>345914</v>
      </c>
      <c r="G57" s="69">
        <v>357560</v>
      </c>
      <c r="H57" s="69">
        <v>370180</v>
      </c>
    </row>
    <row r="58" spans="1:8" ht="42.75" x14ac:dyDescent="0.25">
      <c r="A58" s="27" t="str">
        <f>'[1]Приложение 6'!A64</f>
        <v>НАЦИОНАЛЬНАЯ БЕЗОПАСНОСТЬ И ПРАВООХРАНИТЕЛЬНАЯ ДЕЯТЕЛЬНОСТЬ</v>
      </c>
      <c r="B58" s="28" t="str">
        <f>'[1]Приложение 6'!B64</f>
        <v>03</v>
      </c>
      <c r="C58" s="35" t="str">
        <f>'[1]Приложение 6'!C64</f>
        <v>00</v>
      </c>
      <c r="D58" s="35" t="str">
        <f>'[1]Приложение 6'!D64</f>
        <v>0000000000</v>
      </c>
      <c r="E58" s="35" t="str">
        <f>'[1]Приложение 6'!E64</f>
        <v>000</v>
      </c>
      <c r="F58" s="20">
        <f t="shared" ref="F58:F64" si="14">F59</f>
        <v>36000</v>
      </c>
      <c r="G58" s="20">
        <f>'[1]Приложение 6'!G64</f>
        <v>0</v>
      </c>
      <c r="H58" s="20">
        <f>'[1]Приложение 6'!H64</f>
        <v>0</v>
      </c>
    </row>
    <row r="59" spans="1:8" ht="57" x14ac:dyDescent="0.25">
      <c r="A59" s="27" t="str">
        <f>'[1]Приложение 6'!A65</f>
        <v>Защита населения и территории от чрезвычайных ситуаций природного и техногенного характера, пожарная безопасность</v>
      </c>
      <c r="B59" s="28" t="str">
        <f>'[1]Приложение 6'!B65</f>
        <v>03</v>
      </c>
      <c r="C59" s="35" t="str">
        <f>'[1]Приложение 6'!C65</f>
        <v>10</v>
      </c>
      <c r="D59" s="35" t="str">
        <f>'[1]Приложение 6'!D65</f>
        <v>0000000000</v>
      </c>
      <c r="E59" s="35" t="str">
        <f>'[1]Приложение 6'!E65</f>
        <v>000</v>
      </c>
      <c r="F59" s="20">
        <f t="shared" si="14"/>
        <v>36000</v>
      </c>
      <c r="G59" s="20">
        <f>'[1]Приложение 6'!G65</f>
        <v>0</v>
      </c>
      <c r="H59" s="20">
        <f>'[1]Приложение 6'!H65</f>
        <v>0</v>
      </c>
    </row>
    <row r="60" spans="1:8" ht="57" x14ac:dyDescent="0.25">
      <c r="A60" s="27" t="s">
        <v>259</v>
      </c>
      <c r="B60" s="28" t="str">
        <f>'[1]Приложение 6'!B66</f>
        <v>03</v>
      </c>
      <c r="C60" s="35" t="str">
        <f>'[1]Приложение 6'!C66</f>
        <v>10</v>
      </c>
      <c r="D60" s="35" t="str">
        <f>'[1]Приложение 6'!D66</f>
        <v>0100000000</v>
      </c>
      <c r="E60" s="35" t="str">
        <f>'[1]Приложение 6'!E66</f>
        <v>000</v>
      </c>
      <c r="F60" s="20">
        <f t="shared" si="14"/>
        <v>36000</v>
      </c>
      <c r="G60" s="20">
        <f>'[1]Приложение 6'!G66</f>
        <v>0</v>
      </c>
      <c r="H60" s="20">
        <f>'[1]Приложение 6'!H66</f>
        <v>0</v>
      </c>
    </row>
    <row r="61" spans="1:8" ht="60" x14ac:dyDescent="0.25">
      <c r="A61" s="24" t="s">
        <v>261</v>
      </c>
      <c r="B61" s="25" t="str">
        <f>'[1]Приложение 6'!B67</f>
        <v>03</v>
      </c>
      <c r="C61" s="36" t="str">
        <f>'[1]Приложение 6'!C67</f>
        <v>10</v>
      </c>
      <c r="D61" s="36" t="str">
        <f>'[1]Приложение 6'!D67</f>
        <v>0190000000</v>
      </c>
      <c r="E61" s="36" t="str">
        <f>'[1]Приложение 6'!E67</f>
        <v>000</v>
      </c>
      <c r="F61" s="19">
        <f t="shared" si="14"/>
        <v>36000</v>
      </c>
      <c r="G61" s="19">
        <f>'[1]Приложение 6'!G67</f>
        <v>0</v>
      </c>
      <c r="H61" s="19">
        <f>'[1]Приложение 6'!H67</f>
        <v>0</v>
      </c>
    </row>
    <row r="62" spans="1:8" ht="30" x14ac:dyDescent="0.25">
      <c r="A62" s="24" t="s">
        <v>168</v>
      </c>
      <c r="B62" s="25" t="str">
        <f>'[1]Приложение 6'!B68</f>
        <v>03</v>
      </c>
      <c r="C62" s="36" t="str">
        <f>'[1]Приложение 6'!C68</f>
        <v>10</v>
      </c>
      <c r="D62" s="36" t="str">
        <f>'[1]Приложение 6'!D68</f>
        <v>0190100000</v>
      </c>
      <c r="E62" s="36" t="str">
        <f>'[1]Приложение 6'!E68</f>
        <v>000</v>
      </c>
      <c r="F62" s="19">
        <f t="shared" si="14"/>
        <v>36000</v>
      </c>
      <c r="G62" s="19">
        <f>'[1]Приложение 6'!G68</f>
        <v>0</v>
      </c>
      <c r="H62" s="19">
        <f>'[1]Приложение 6'!H68</f>
        <v>0</v>
      </c>
    </row>
    <row r="63" spans="1:8" ht="105" x14ac:dyDescent="0.25">
      <c r="A63" s="24" t="s">
        <v>256</v>
      </c>
      <c r="B63" s="25" t="str">
        <f>'[1]Приложение 6'!B69</f>
        <v>03</v>
      </c>
      <c r="C63" s="36" t="str">
        <f>'[1]Приложение 6'!C69</f>
        <v>10</v>
      </c>
      <c r="D63" s="36" t="str">
        <f>'[1]Приложение 6'!D69</f>
        <v>0190100010</v>
      </c>
      <c r="E63" s="36" t="str">
        <f>'[1]Приложение 6'!E69</f>
        <v>000</v>
      </c>
      <c r="F63" s="19">
        <f t="shared" si="14"/>
        <v>36000</v>
      </c>
      <c r="G63" s="19">
        <f>'[1]Приложение 6'!G69</f>
        <v>0</v>
      </c>
      <c r="H63" s="19">
        <f>'[1]Приложение 6'!H69</f>
        <v>0</v>
      </c>
    </row>
    <row r="64" spans="1:8" ht="30" customHeight="1" x14ac:dyDescent="0.25">
      <c r="A64" s="24" t="str">
        <f>'[1]Приложение 6'!A70</f>
        <v>Закупка товаров, работ и услуг для обеспечения государственных (муниципальных) нужд</v>
      </c>
      <c r="B64" s="25" t="str">
        <f>'[1]Приложение 6'!B70</f>
        <v>03</v>
      </c>
      <c r="C64" s="36" t="str">
        <f>'[1]Приложение 6'!C70</f>
        <v>10</v>
      </c>
      <c r="D64" s="36" t="str">
        <f>'[1]Приложение 6'!D70</f>
        <v>0190100010</v>
      </c>
      <c r="E64" s="36" t="str">
        <f>'[1]Приложение 6'!E70</f>
        <v>200</v>
      </c>
      <c r="F64" s="19">
        <f t="shared" si="14"/>
        <v>36000</v>
      </c>
      <c r="G64" s="19">
        <f>'[1]Приложение 6'!G70</f>
        <v>0</v>
      </c>
      <c r="H64" s="19">
        <f>'[1]Приложение 6'!H70</f>
        <v>0</v>
      </c>
    </row>
    <row r="65" spans="1:8" ht="45" x14ac:dyDescent="0.25">
      <c r="A65" s="24" t="str">
        <f>'[1]Приложение 6'!A71</f>
        <v>Иные закупки товаров, работ и услуг для обеспечения государственных (муниципальных) нужд</v>
      </c>
      <c r="B65" s="25" t="str">
        <f>'[1]Приложение 6'!B71</f>
        <v>03</v>
      </c>
      <c r="C65" s="36" t="str">
        <f>'[1]Приложение 6'!C71</f>
        <v>10</v>
      </c>
      <c r="D65" s="36" t="str">
        <f>'[1]Приложение 6'!D71</f>
        <v>0190100010</v>
      </c>
      <c r="E65" s="36" t="str">
        <f>'[1]Приложение 6'!E71</f>
        <v>240</v>
      </c>
      <c r="F65" s="19">
        <v>36000</v>
      </c>
      <c r="G65" s="19">
        <f>'[1]Приложение 6'!G71</f>
        <v>0</v>
      </c>
      <c r="H65" s="19">
        <f>'[1]Приложение 6'!H71</f>
        <v>0</v>
      </c>
    </row>
    <row r="66" spans="1:8" ht="14.25" customHeight="1" x14ac:dyDescent="0.25">
      <c r="A66" s="51" t="s">
        <v>130</v>
      </c>
      <c r="B66" s="28" t="s">
        <v>93</v>
      </c>
      <c r="C66" s="35" t="s">
        <v>87</v>
      </c>
      <c r="D66" s="35" t="s">
        <v>88</v>
      </c>
      <c r="E66" s="35" t="s">
        <v>89</v>
      </c>
      <c r="F66" s="20">
        <f>F67</f>
        <v>5566776</v>
      </c>
      <c r="G66" s="20">
        <f t="shared" ref="G66:H66" si="15">G67</f>
        <v>5916639.9000000004</v>
      </c>
      <c r="H66" s="20">
        <f t="shared" si="15"/>
        <v>4537562.8499999996</v>
      </c>
    </row>
    <row r="67" spans="1:8" x14ac:dyDescent="0.25">
      <c r="A67" s="17" t="s">
        <v>131</v>
      </c>
      <c r="B67" s="28" t="s">
        <v>93</v>
      </c>
      <c r="C67" s="35" t="s">
        <v>91</v>
      </c>
      <c r="D67" s="35" t="s">
        <v>88</v>
      </c>
      <c r="E67" s="35" t="s">
        <v>89</v>
      </c>
      <c r="F67" s="20">
        <f>F68+F74</f>
        <v>5566776</v>
      </c>
      <c r="G67" s="20">
        <f t="shared" ref="G67:H67" si="16">G68+G74</f>
        <v>5916639.9000000004</v>
      </c>
      <c r="H67" s="20">
        <f t="shared" si="16"/>
        <v>4537562.8499999996</v>
      </c>
    </row>
    <row r="68" spans="1:8" ht="42.75" x14ac:dyDescent="0.25">
      <c r="A68" s="27" t="s">
        <v>228</v>
      </c>
      <c r="B68" s="25" t="s">
        <v>93</v>
      </c>
      <c r="C68" s="36" t="s">
        <v>91</v>
      </c>
      <c r="D68" s="35" t="s">
        <v>137</v>
      </c>
      <c r="E68" s="36" t="s">
        <v>89</v>
      </c>
      <c r="F68" s="20">
        <f>F69</f>
        <v>2536472</v>
      </c>
      <c r="G68" s="20">
        <f t="shared" ref="G68:H72" si="17">G69</f>
        <v>2671726.61</v>
      </c>
      <c r="H68" s="20">
        <f t="shared" si="17"/>
        <v>1292649.56</v>
      </c>
    </row>
    <row r="69" spans="1:8" ht="45" x14ac:dyDescent="0.25">
      <c r="A69" s="24" t="s">
        <v>229</v>
      </c>
      <c r="B69" s="25" t="s">
        <v>93</v>
      </c>
      <c r="C69" s="36" t="s">
        <v>91</v>
      </c>
      <c r="D69" s="36" t="s">
        <v>169</v>
      </c>
      <c r="E69" s="36" t="s">
        <v>89</v>
      </c>
      <c r="F69" s="19">
        <f>F70</f>
        <v>2536472</v>
      </c>
      <c r="G69" s="19">
        <f t="shared" si="17"/>
        <v>2671726.61</v>
      </c>
      <c r="H69" s="19">
        <f t="shared" si="17"/>
        <v>1292649.56</v>
      </c>
    </row>
    <row r="70" spans="1:8" ht="30" x14ac:dyDescent="0.25">
      <c r="A70" s="24" t="s">
        <v>168</v>
      </c>
      <c r="B70" s="25" t="s">
        <v>93</v>
      </c>
      <c r="C70" s="36" t="s">
        <v>91</v>
      </c>
      <c r="D70" s="36" t="s">
        <v>170</v>
      </c>
      <c r="E70" s="36" t="s">
        <v>89</v>
      </c>
      <c r="F70" s="19">
        <f>F71</f>
        <v>2536472</v>
      </c>
      <c r="G70" s="19">
        <f t="shared" si="17"/>
        <v>2671726.61</v>
      </c>
      <c r="H70" s="19">
        <f t="shared" si="17"/>
        <v>1292649.56</v>
      </c>
    </row>
    <row r="71" spans="1:8" ht="75" x14ac:dyDescent="0.25">
      <c r="A71" s="24" t="s">
        <v>207</v>
      </c>
      <c r="B71" s="25" t="s">
        <v>93</v>
      </c>
      <c r="C71" s="36" t="s">
        <v>91</v>
      </c>
      <c r="D71" s="36" t="s">
        <v>171</v>
      </c>
      <c r="E71" s="36" t="s">
        <v>89</v>
      </c>
      <c r="F71" s="19">
        <f>F72</f>
        <v>2536472</v>
      </c>
      <c r="G71" s="19">
        <f t="shared" si="17"/>
        <v>2671726.61</v>
      </c>
      <c r="H71" s="19">
        <f t="shared" si="17"/>
        <v>1292649.56</v>
      </c>
    </row>
    <row r="72" spans="1:8" ht="30" customHeight="1" x14ac:dyDescent="0.25">
      <c r="A72" s="24" t="s">
        <v>100</v>
      </c>
      <c r="B72" s="25" t="s">
        <v>93</v>
      </c>
      <c r="C72" s="36" t="s">
        <v>91</v>
      </c>
      <c r="D72" s="36" t="s">
        <v>171</v>
      </c>
      <c r="E72" s="36" t="s">
        <v>119</v>
      </c>
      <c r="F72" s="19">
        <f>F73</f>
        <v>2536472</v>
      </c>
      <c r="G72" s="19">
        <f t="shared" si="17"/>
        <v>2671726.61</v>
      </c>
      <c r="H72" s="19">
        <f t="shared" si="17"/>
        <v>1292649.56</v>
      </c>
    </row>
    <row r="73" spans="1:8" ht="45" x14ac:dyDescent="0.25">
      <c r="A73" s="24" t="s">
        <v>101</v>
      </c>
      <c r="B73" s="25" t="s">
        <v>93</v>
      </c>
      <c r="C73" s="36" t="s">
        <v>91</v>
      </c>
      <c r="D73" s="36" t="s">
        <v>171</v>
      </c>
      <c r="E73" s="36" t="s">
        <v>120</v>
      </c>
      <c r="F73" s="19">
        <v>2536472</v>
      </c>
      <c r="G73" s="19">
        <v>2671726.61</v>
      </c>
      <c r="H73" s="19">
        <v>1292649.56</v>
      </c>
    </row>
    <row r="74" spans="1:8" ht="75" customHeight="1" x14ac:dyDescent="0.25">
      <c r="A74" s="53" t="s">
        <v>245</v>
      </c>
      <c r="B74" s="25" t="s">
        <v>93</v>
      </c>
      <c r="C74" s="36" t="s">
        <v>91</v>
      </c>
      <c r="D74" s="35" t="s">
        <v>172</v>
      </c>
      <c r="E74" s="36" t="s">
        <v>89</v>
      </c>
      <c r="F74" s="20">
        <f>F75</f>
        <v>3030304</v>
      </c>
      <c r="G74" s="20">
        <f t="shared" ref="G74:H75" si="18">G75</f>
        <v>3244913.29</v>
      </c>
      <c r="H74" s="20">
        <f t="shared" si="18"/>
        <v>3244913.29</v>
      </c>
    </row>
    <row r="75" spans="1:8" ht="75" x14ac:dyDescent="0.25">
      <c r="A75" s="50" t="s">
        <v>238</v>
      </c>
      <c r="B75" s="25" t="s">
        <v>93</v>
      </c>
      <c r="C75" s="36" t="s">
        <v>91</v>
      </c>
      <c r="D75" s="36" t="s">
        <v>199</v>
      </c>
      <c r="E75" s="36" t="s">
        <v>89</v>
      </c>
      <c r="F75" s="19">
        <f>F76</f>
        <v>3030304</v>
      </c>
      <c r="G75" s="19">
        <f t="shared" si="18"/>
        <v>3244913.29</v>
      </c>
      <c r="H75" s="19">
        <f t="shared" si="18"/>
        <v>3244913.29</v>
      </c>
    </row>
    <row r="76" spans="1:8" ht="75" x14ac:dyDescent="0.25">
      <c r="A76" s="50" t="s">
        <v>239</v>
      </c>
      <c r="B76" s="25" t="s">
        <v>93</v>
      </c>
      <c r="C76" s="36" t="s">
        <v>91</v>
      </c>
      <c r="D76" s="36" t="s">
        <v>200</v>
      </c>
      <c r="E76" s="36" t="s">
        <v>89</v>
      </c>
      <c r="F76" s="19">
        <f>F77+F80</f>
        <v>3030304</v>
      </c>
      <c r="G76" s="19">
        <f t="shared" ref="G76:H76" si="19">G77+G80</f>
        <v>3244913.29</v>
      </c>
      <c r="H76" s="19">
        <f t="shared" si="19"/>
        <v>3244913.29</v>
      </c>
    </row>
    <row r="77" spans="1:8" ht="45" x14ac:dyDescent="0.25">
      <c r="A77" s="50" t="s">
        <v>208</v>
      </c>
      <c r="B77" s="25" t="s">
        <v>93</v>
      </c>
      <c r="C77" s="36" t="s">
        <v>91</v>
      </c>
      <c r="D77" s="36" t="s">
        <v>201</v>
      </c>
      <c r="E77" s="36" t="s">
        <v>89</v>
      </c>
      <c r="F77" s="19">
        <f>F78</f>
        <v>3000000</v>
      </c>
      <c r="G77" s="19">
        <f t="shared" ref="G77:H78" si="20">G78</f>
        <v>3212713.29</v>
      </c>
      <c r="H77" s="19">
        <f t="shared" si="20"/>
        <v>3212713.29</v>
      </c>
    </row>
    <row r="78" spans="1:8" ht="30" customHeight="1" x14ac:dyDescent="0.25">
      <c r="A78" s="24" t="s">
        <v>116</v>
      </c>
      <c r="B78" s="25" t="s">
        <v>93</v>
      </c>
      <c r="C78" s="36" t="s">
        <v>91</v>
      </c>
      <c r="D78" s="36" t="s">
        <v>201</v>
      </c>
      <c r="E78" s="36" t="s">
        <v>119</v>
      </c>
      <c r="F78" s="19">
        <f>F79</f>
        <v>3000000</v>
      </c>
      <c r="G78" s="19">
        <f t="shared" si="20"/>
        <v>3212713.29</v>
      </c>
      <c r="H78" s="19">
        <f t="shared" si="20"/>
        <v>3212713.29</v>
      </c>
    </row>
    <row r="79" spans="1:8" ht="45" x14ac:dyDescent="0.25">
      <c r="A79" s="24" t="s">
        <v>101</v>
      </c>
      <c r="B79" s="25" t="s">
        <v>93</v>
      </c>
      <c r="C79" s="36" t="s">
        <v>91</v>
      </c>
      <c r="D79" s="36" t="s">
        <v>201</v>
      </c>
      <c r="E79" s="36" t="s">
        <v>120</v>
      </c>
      <c r="F79" s="19">
        <v>3000000</v>
      </c>
      <c r="G79" s="19">
        <v>3212713.29</v>
      </c>
      <c r="H79" s="19">
        <v>3212713.29</v>
      </c>
    </row>
    <row r="80" spans="1:8" ht="30" x14ac:dyDescent="0.25">
      <c r="A80" s="11" t="s">
        <v>209</v>
      </c>
      <c r="B80" s="25" t="s">
        <v>93</v>
      </c>
      <c r="C80" s="36" t="s">
        <v>91</v>
      </c>
      <c r="D80" s="36" t="s">
        <v>202</v>
      </c>
      <c r="E80" s="36" t="s">
        <v>89</v>
      </c>
      <c r="F80" s="19">
        <f>F81</f>
        <v>30304</v>
      </c>
      <c r="G80" s="19">
        <f t="shared" ref="G80:H81" si="21">G81</f>
        <v>32200</v>
      </c>
      <c r="H80" s="19">
        <f t="shared" si="21"/>
        <v>32200</v>
      </c>
    </row>
    <row r="81" spans="1:8" ht="30" customHeight="1" x14ac:dyDescent="0.25">
      <c r="A81" s="24" t="s">
        <v>116</v>
      </c>
      <c r="B81" s="25" t="s">
        <v>93</v>
      </c>
      <c r="C81" s="36" t="s">
        <v>91</v>
      </c>
      <c r="D81" s="36" t="s">
        <v>202</v>
      </c>
      <c r="E81" s="36" t="s">
        <v>119</v>
      </c>
      <c r="F81" s="19">
        <f>F82</f>
        <v>30304</v>
      </c>
      <c r="G81" s="19">
        <f t="shared" si="21"/>
        <v>32200</v>
      </c>
      <c r="H81" s="19">
        <f t="shared" si="21"/>
        <v>32200</v>
      </c>
    </row>
    <row r="82" spans="1:8" ht="45" x14ac:dyDescent="0.25">
      <c r="A82" s="24" t="s">
        <v>101</v>
      </c>
      <c r="B82" s="25" t="s">
        <v>93</v>
      </c>
      <c r="C82" s="36" t="s">
        <v>91</v>
      </c>
      <c r="D82" s="36" t="s">
        <v>202</v>
      </c>
      <c r="E82" s="36" t="s">
        <v>120</v>
      </c>
      <c r="F82" s="19">
        <v>30304</v>
      </c>
      <c r="G82" s="19">
        <v>32200</v>
      </c>
      <c r="H82" s="19">
        <v>32200</v>
      </c>
    </row>
    <row r="83" spans="1:8" x14ac:dyDescent="0.25">
      <c r="A83" s="17" t="s">
        <v>134</v>
      </c>
      <c r="B83" s="28" t="s">
        <v>136</v>
      </c>
      <c r="C83" s="35" t="s">
        <v>87</v>
      </c>
      <c r="D83" s="35" t="s">
        <v>88</v>
      </c>
      <c r="E83" s="35" t="s">
        <v>89</v>
      </c>
      <c r="F83" s="20">
        <f>F84</f>
        <v>3506410</v>
      </c>
      <c r="G83" s="20">
        <f t="shared" ref="G83:H87" si="22">G84</f>
        <v>2334260</v>
      </c>
      <c r="H83" s="20">
        <f t="shared" si="22"/>
        <v>2484260</v>
      </c>
    </row>
    <row r="84" spans="1:8" x14ac:dyDescent="0.25">
      <c r="A84" s="17" t="s">
        <v>135</v>
      </c>
      <c r="B84" s="28" t="s">
        <v>136</v>
      </c>
      <c r="C84" s="35" t="s">
        <v>86</v>
      </c>
      <c r="D84" s="35" t="s">
        <v>88</v>
      </c>
      <c r="E84" s="35" t="s">
        <v>89</v>
      </c>
      <c r="F84" s="20">
        <f>F85</f>
        <v>3506410</v>
      </c>
      <c r="G84" s="20">
        <f t="shared" si="22"/>
        <v>2334260</v>
      </c>
      <c r="H84" s="20">
        <f t="shared" si="22"/>
        <v>2484260</v>
      </c>
    </row>
    <row r="85" spans="1:8" ht="45" customHeight="1" x14ac:dyDescent="0.25">
      <c r="A85" s="11" t="s">
        <v>234</v>
      </c>
      <c r="B85" s="25" t="s">
        <v>136</v>
      </c>
      <c r="C85" s="36" t="s">
        <v>86</v>
      </c>
      <c r="D85" s="36" t="s">
        <v>142</v>
      </c>
      <c r="E85" s="36" t="s">
        <v>89</v>
      </c>
      <c r="F85" s="19">
        <f>F86</f>
        <v>3506410</v>
      </c>
      <c r="G85" s="19">
        <f t="shared" si="22"/>
        <v>2334260</v>
      </c>
      <c r="H85" s="19">
        <f t="shared" si="22"/>
        <v>2484260</v>
      </c>
    </row>
    <row r="86" spans="1:8" ht="60" x14ac:dyDescent="0.25">
      <c r="A86" s="11" t="s">
        <v>235</v>
      </c>
      <c r="B86" s="25" t="s">
        <v>136</v>
      </c>
      <c r="C86" s="36" t="s">
        <v>86</v>
      </c>
      <c r="D86" s="36" t="s">
        <v>192</v>
      </c>
      <c r="E86" s="36" t="s">
        <v>89</v>
      </c>
      <c r="F86" s="19">
        <f>F87</f>
        <v>3506410</v>
      </c>
      <c r="G86" s="19">
        <f t="shared" si="22"/>
        <v>2334260</v>
      </c>
      <c r="H86" s="19">
        <f t="shared" si="22"/>
        <v>2484260</v>
      </c>
    </row>
    <row r="87" spans="1:8" ht="30" x14ac:dyDescent="0.25">
      <c r="A87" s="24" t="s">
        <v>168</v>
      </c>
      <c r="B87" s="25" t="s">
        <v>136</v>
      </c>
      <c r="C87" s="36" t="s">
        <v>86</v>
      </c>
      <c r="D87" s="36" t="s">
        <v>193</v>
      </c>
      <c r="E87" s="36" t="s">
        <v>89</v>
      </c>
      <c r="F87" s="19">
        <f>F88</f>
        <v>3506410</v>
      </c>
      <c r="G87" s="19">
        <f t="shared" si="22"/>
        <v>2334260</v>
      </c>
      <c r="H87" s="19">
        <f t="shared" si="22"/>
        <v>2484260</v>
      </c>
    </row>
    <row r="88" spans="1:8" ht="75" customHeight="1" x14ac:dyDescent="0.25">
      <c r="A88" s="11" t="s">
        <v>210</v>
      </c>
      <c r="B88" s="25" t="s">
        <v>136</v>
      </c>
      <c r="C88" s="36" t="s">
        <v>86</v>
      </c>
      <c r="D88" s="36" t="s">
        <v>194</v>
      </c>
      <c r="E88" s="36" t="s">
        <v>89</v>
      </c>
      <c r="F88" s="19">
        <f>F89+F91+F93</f>
        <v>3506410</v>
      </c>
      <c r="G88" s="19">
        <f t="shared" ref="G88:H88" si="23">G89+G91+G93</f>
        <v>2334260</v>
      </c>
      <c r="H88" s="19">
        <f t="shared" si="23"/>
        <v>2484260</v>
      </c>
    </row>
    <row r="89" spans="1:8" ht="75" customHeight="1" x14ac:dyDescent="0.25">
      <c r="A89" s="24" t="s">
        <v>84</v>
      </c>
      <c r="B89" s="25" t="s">
        <v>136</v>
      </c>
      <c r="C89" s="36" t="s">
        <v>86</v>
      </c>
      <c r="D89" s="36" t="s">
        <v>194</v>
      </c>
      <c r="E89" s="36" t="s">
        <v>96</v>
      </c>
      <c r="F89" s="19">
        <f>F90</f>
        <v>2246410</v>
      </c>
      <c r="G89" s="19">
        <f t="shared" ref="G89:H89" si="24">G90</f>
        <v>2200000</v>
      </c>
      <c r="H89" s="19">
        <f t="shared" si="24"/>
        <v>2200000</v>
      </c>
    </row>
    <row r="90" spans="1:8" ht="30" x14ac:dyDescent="0.25">
      <c r="A90" s="24" t="s">
        <v>115</v>
      </c>
      <c r="B90" s="25" t="s">
        <v>136</v>
      </c>
      <c r="C90" s="36" t="s">
        <v>86</v>
      </c>
      <c r="D90" s="36" t="s">
        <v>194</v>
      </c>
      <c r="E90" s="36" t="s">
        <v>118</v>
      </c>
      <c r="F90" s="19">
        <v>2246410</v>
      </c>
      <c r="G90" s="19">
        <v>2200000</v>
      </c>
      <c r="H90" s="19">
        <v>2200000</v>
      </c>
    </row>
    <row r="91" spans="1:8" ht="30" customHeight="1" x14ac:dyDescent="0.25">
      <c r="A91" s="24" t="s">
        <v>116</v>
      </c>
      <c r="B91" s="25" t="s">
        <v>136</v>
      </c>
      <c r="C91" s="36" t="s">
        <v>86</v>
      </c>
      <c r="D91" s="36" t="s">
        <v>194</v>
      </c>
      <c r="E91" s="36" t="s">
        <v>119</v>
      </c>
      <c r="F91" s="19">
        <f>F92</f>
        <v>1250000</v>
      </c>
      <c r="G91" s="19">
        <f t="shared" ref="G91:H91" si="25">G92</f>
        <v>124260</v>
      </c>
      <c r="H91" s="19">
        <f t="shared" si="25"/>
        <v>274260</v>
      </c>
    </row>
    <row r="92" spans="1:8" ht="45" x14ac:dyDescent="0.25">
      <c r="A92" s="24" t="s">
        <v>101</v>
      </c>
      <c r="B92" s="25" t="s">
        <v>136</v>
      </c>
      <c r="C92" s="36" t="s">
        <v>86</v>
      </c>
      <c r="D92" s="36" t="s">
        <v>194</v>
      </c>
      <c r="E92" s="36" t="s">
        <v>120</v>
      </c>
      <c r="F92" s="19">
        <v>1250000</v>
      </c>
      <c r="G92" s="19">
        <v>124260</v>
      </c>
      <c r="H92" s="19">
        <v>274260</v>
      </c>
    </row>
    <row r="93" spans="1:8" x14ac:dyDescent="0.25">
      <c r="A93" s="11" t="s">
        <v>102</v>
      </c>
      <c r="B93" s="25" t="s">
        <v>136</v>
      </c>
      <c r="C93" s="36" t="s">
        <v>86</v>
      </c>
      <c r="D93" s="36" t="s">
        <v>194</v>
      </c>
      <c r="E93" s="36" t="s">
        <v>112</v>
      </c>
      <c r="F93" s="19">
        <f>F94</f>
        <v>10000</v>
      </c>
      <c r="G93" s="19">
        <f t="shared" ref="G93:H93" si="26">G94</f>
        <v>10000</v>
      </c>
      <c r="H93" s="19">
        <f t="shared" si="26"/>
        <v>10000</v>
      </c>
    </row>
    <row r="94" spans="1:8" x14ac:dyDescent="0.25">
      <c r="A94" s="24" t="s">
        <v>103</v>
      </c>
      <c r="B94" s="25" t="s">
        <v>136</v>
      </c>
      <c r="C94" s="36" t="s">
        <v>86</v>
      </c>
      <c r="D94" s="36" t="s">
        <v>194</v>
      </c>
      <c r="E94" s="36" t="s">
        <v>121</v>
      </c>
      <c r="F94" s="19">
        <v>10000</v>
      </c>
      <c r="G94" s="19">
        <v>10000</v>
      </c>
      <c r="H94" s="19">
        <v>10000</v>
      </c>
    </row>
    <row r="95" spans="1:8" x14ac:dyDescent="0.25">
      <c r="A95" s="17" t="s">
        <v>138</v>
      </c>
      <c r="B95" s="28" t="s">
        <v>139</v>
      </c>
      <c r="C95" s="35" t="s">
        <v>87</v>
      </c>
      <c r="D95" s="35" t="s">
        <v>88</v>
      </c>
      <c r="E95" s="35" t="s">
        <v>89</v>
      </c>
      <c r="F95" s="20">
        <f t="shared" ref="F95:H101" si="27">F96</f>
        <v>10000</v>
      </c>
      <c r="G95" s="20">
        <f t="shared" si="27"/>
        <v>0</v>
      </c>
      <c r="H95" s="20">
        <f t="shared" si="27"/>
        <v>0</v>
      </c>
    </row>
    <row r="96" spans="1:8" ht="28.5" x14ac:dyDescent="0.25">
      <c r="A96" s="17" t="s">
        <v>173</v>
      </c>
      <c r="B96" s="28" t="s">
        <v>139</v>
      </c>
      <c r="C96" s="35" t="s">
        <v>94</v>
      </c>
      <c r="D96" s="35" t="s">
        <v>88</v>
      </c>
      <c r="E96" s="35" t="s">
        <v>89</v>
      </c>
      <c r="F96" s="20">
        <f t="shared" si="27"/>
        <v>10000</v>
      </c>
      <c r="G96" s="20">
        <f t="shared" si="27"/>
        <v>0</v>
      </c>
      <c r="H96" s="20">
        <f t="shared" si="27"/>
        <v>0</v>
      </c>
    </row>
    <row r="97" spans="1:8" ht="45" x14ac:dyDescent="0.25">
      <c r="A97" s="11" t="s">
        <v>230</v>
      </c>
      <c r="B97" s="25" t="s">
        <v>139</v>
      </c>
      <c r="C97" s="36" t="s">
        <v>94</v>
      </c>
      <c r="D97" s="36" t="s">
        <v>129</v>
      </c>
      <c r="E97" s="36" t="s">
        <v>89</v>
      </c>
      <c r="F97" s="19">
        <f t="shared" si="27"/>
        <v>10000</v>
      </c>
      <c r="G97" s="19">
        <f t="shared" si="27"/>
        <v>0</v>
      </c>
      <c r="H97" s="19">
        <f t="shared" si="27"/>
        <v>0</v>
      </c>
    </row>
    <row r="98" spans="1:8" ht="45" x14ac:dyDescent="0.25">
      <c r="A98" s="11" t="s">
        <v>231</v>
      </c>
      <c r="B98" s="25" t="s">
        <v>139</v>
      </c>
      <c r="C98" s="36" t="s">
        <v>94</v>
      </c>
      <c r="D98" s="36" t="s">
        <v>175</v>
      </c>
      <c r="E98" s="36" t="s">
        <v>89</v>
      </c>
      <c r="F98" s="19">
        <f t="shared" si="27"/>
        <v>10000</v>
      </c>
      <c r="G98" s="19">
        <f t="shared" si="27"/>
        <v>0</v>
      </c>
      <c r="H98" s="19">
        <f t="shared" si="27"/>
        <v>0</v>
      </c>
    </row>
    <row r="99" spans="1:8" ht="30" x14ac:dyDescent="0.25">
      <c r="A99" s="11" t="s">
        <v>168</v>
      </c>
      <c r="B99" s="25" t="s">
        <v>139</v>
      </c>
      <c r="C99" s="36" t="s">
        <v>94</v>
      </c>
      <c r="D99" s="36" t="s">
        <v>176</v>
      </c>
      <c r="E99" s="36" t="s">
        <v>89</v>
      </c>
      <c r="F99" s="19">
        <f t="shared" si="27"/>
        <v>10000</v>
      </c>
      <c r="G99" s="19">
        <f t="shared" si="27"/>
        <v>0</v>
      </c>
      <c r="H99" s="19">
        <f t="shared" si="27"/>
        <v>0</v>
      </c>
    </row>
    <row r="100" spans="1:8" ht="60" x14ac:dyDescent="0.25">
      <c r="A100" s="11" t="s">
        <v>174</v>
      </c>
      <c r="B100" s="25" t="s">
        <v>139</v>
      </c>
      <c r="C100" s="36" t="s">
        <v>94</v>
      </c>
      <c r="D100" s="36" t="s">
        <v>177</v>
      </c>
      <c r="E100" s="36" t="s">
        <v>89</v>
      </c>
      <c r="F100" s="19">
        <f>F101</f>
        <v>10000</v>
      </c>
      <c r="G100" s="19">
        <f t="shared" si="27"/>
        <v>0</v>
      </c>
      <c r="H100" s="19">
        <f t="shared" si="27"/>
        <v>0</v>
      </c>
    </row>
    <row r="101" spans="1:8" ht="30" customHeight="1" x14ac:dyDescent="0.25">
      <c r="A101" s="11" t="s">
        <v>116</v>
      </c>
      <c r="B101" s="25" t="s">
        <v>139</v>
      </c>
      <c r="C101" s="36" t="s">
        <v>94</v>
      </c>
      <c r="D101" s="36" t="s">
        <v>177</v>
      </c>
      <c r="E101" s="36" t="s">
        <v>119</v>
      </c>
      <c r="F101" s="19">
        <f>F102</f>
        <v>10000</v>
      </c>
      <c r="G101" s="19">
        <f t="shared" si="27"/>
        <v>0</v>
      </c>
      <c r="H101" s="19">
        <f t="shared" si="27"/>
        <v>0</v>
      </c>
    </row>
    <row r="102" spans="1:8" ht="45" x14ac:dyDescent="0.25">
      <c r="A102" s="11" t="s">
        <v>101</v>
      </c>
      <c r="B102" s="25" t="s">
        <v>139</v>
      </c>
      <c r="C102" s="36" t="s">
        <v>94</v>
      </c>
      <c r="D102" s="36" t="s">
        <v>177</v>
      </c>
      <c r="E102" s="36" t="s">
        <v>120</v>
      </c>
      <c r="F102" s="19">
        <v>10000</v>
      </c>
      <c r="G102" s="19">
        <v>0</v>
      </c>
      <c r="H102" s="19">
        <v>0</v>
      </c>
    </row>
    <row r="103" spans="1:8" x14ac:dyDescent="0.25">
      <c r="A103" s="17" t="s">
        <v>140</v>
      </c>
      <c r="B103" s="28" t="s">
        <v>113</v>
      </c>
      <c r="C103" s="35" t="s">
        <v>87</v>
      </c>
      <c r="D103" s="35" t="s">
        <v>88</v>
      </c>
      <c r="E103" s="35" t="s">
        <v>89</v>
      </c>
      <c r="F103" s="20">
        <f t="shared" ref="F103:H109" si="28">F104</f>
        <v>11000</v>
      </c>
      <c r="G103" s="20">
        <f t="shared" si="28"/>
        <v>10000</v>
      </c>
      <c r="H103" s="20">
        <f t="shared" si="28"/>
        <v>10000</v>
      </c>
    </row>
    <row r="104" spans="1:8" x14ac:dyDescent="0.25">
      <c r="A104" s="17" t="s">
        <v>141</v>
      </c>
      <c r="B104" s="28" t="s">
        <v>113</v>
      </c>
      <c r="C104" s="35" t="s">
        <v>86</v>
      </c>
      <c r="D104" s="35" t="s">
        <v>88</v>
      </c>
      <c r="E104" s="35" t="s">
        <v>89</v>
      </c>
      <c r="F104" s="20">
        <f t="shared" si="28"/>
        <v>11000</v>
      </c>
      <c r="G104" s="20">
        <f t="shared" si="28"/>
        <v>10000</v>
      </c>
      <c r="H104" s="20">
        <f t="shared" si="28"/>
        <v>10000</v>
      </c>
    </row>
    <row r="105" spans="1:8" ht="60" x14ac:dyDescent="0.25">
      <c r="A105" s="11" t="s">
        <v>232</v>
      </c>
      <c r="B105" s="25" t="s">
        <v>113</v>
      </c>
      <c r="C105" s="36" t="s">
        <v>86</v>
      </c>
      <c r="D105" s="36" t="s">
        <v>132</v>
      </c>
      <c r="E105" s="36" t="s">
        <v>89</v>
      </c>
      <c r="F105" s="19">
        <f t="shared" si="28"/>
        <v>11000</v>
      </c>
      <c r="G105" s="19">
        <f t="shared" si="28"/>
        <v>10000</v>
      </c>
      <c r="H105" s="19">
        <f t="shared" si="28"/>
        <v>10000</v>
      </c>
    </row>
    <row r="106" spans="1:8" ht="60" x14ac:dyDescent="0.25">
      <c r="A106" s="11" t="s">
        <v>233</v>
      </c>
      <c r="B106" s="25" t="s">
        <v>113</v>
      </c>
      <c r="C106" s="36" t="s">
        <v>86</v>
      </c>
      <c r="D106" s="36" t="s">
        <v>178</v>
      </c>
      <c r="E106" s="36" t="s">
        <v>89</v>
      </c>
      <c r="F106" s="19">
        <f t="shared" si="28"/>
        <v>11000</v>
      </c>
      <c r="G106" s="19">
        <f t="shared" si="28"/>
        <v>10000</v>
      </c>
      <c r="H106" s="19">
        <f t="shared" si="28"/>
        <v>10000</v>
      </c>
    </row>
    <row r="107" spans="1:8" ht="30" x14ac:dyDescent="0.25">
      <c r="A107" s="11" t="s">
        <v>168</v>
      </c>
      <c r="B107" s="25" t="s">
        <v>113</v>
      </c>
      <c r="C107" s="36" t="s">
        <v>86</v>
      </c>
      <c r="D107" s="36" t="s">
        <v>179</v>
      </c>
      <c r="E107" s="36" t="s">
        <v>89</v>
      </c>
      <c r="F107" s="19">
        <f>F108</f>
        <v>11000</v>
      </c>
      <c r="G107" s="19">
        <f t="shared" si="28"/>
        <v>10000</v>
      </c>
      <c r="H107" s="19">
        <f t="shared" si="28"/>
        <v>10000</v>
      </c>
    </row>
    <row r="108" spans="1:8" ht="30" x14ac:dyDescent="0.25">
      <c r="A108" s="14" t="s">
        <v>180</v>
      </c>
      <c r="B108" s="25" t="s">
        <v>113</v>
      </c>
      <c r="C108" s="36" t="s">
        <v>86</v>
      </c>
      <c r="D108" s="36" t="s">
        <v>181</v>
      </c>
      <c r="E108" s="36" t="s">
        <v>89</v>
      </c>
      <c r="F108" s="19">
        <f>F109</f>
        <v>11000</v>
      </c>
      <c r="G108" s="19">
        <f t="shared" si="28"/>
        <v>10000</v>
      </c>
      <c r="H108" s="19">
        <f t="shared" si="28"/>
        <v>10000</v>
      </c>
    </row>
    <row r="109" spans="1:8" ht="30" customHeight="1" x14ac:dyDescent="0.25">
      <c r="A109" s="24" t="s">
        <v>116</v>
      </c>
      <c r="B109" s="25" t="s">
        <v>113</v>
      </c>
      <c r="C109" s="36" t="s">
        <v>86</v>
      </c>
      <c r="D109" s="36" t="s">
        <v>181</v>
      </c>
      <c r="E109" s="36" t="s">
        <v>119</v>
      </c>
      <c r="F109" s="19">
        <f t="shared" si="28"/>
        <v>11000</v>
      </c>
      <c r="G109" s="19">
        <f t="shared" si="28"/>
        <v>10000</v>
      </c>
      <c r="H109" s="19">
        <f t="shared" si="28"/>
        <v>10000</v>
      </c>
    </row>
    <row r="110" spans="1:8" ht="45" x14ac:dyDescent="0.25">
      <c r="A110" s="24" t="s">
        <v>101</v>
      </c>
      <c r="B110" s="25" t="s">
        <v>113</v>
      </c>
      <c r="C110" s="36" t="s">
        <v>86</v>
      </c>
      <c r="D110" s="36" t="s">
        <v>181</v>
      </c>
      <c r="E110" s="36" t="s">
        <v>120</v>
      </c>
      <c r="F110" s="19">
        <v>11000</v>
      </c>
      <c r="G110" s="19">
        <v>10000</v>
      </c>
      <c r="H110" s="19">
        <v>10000</v>
      </c>
    </row>
    <row r="111" spans="1:8" x14ac:dyDescent="0.25">
      <c r="A111" s="83" t="s">
        <v>143</v>
      </c>
      <c r="B111" s="84"/>
      <c r="C111" s="84"/>
      <c r="D111" s="84"/>
      <c r="E111" s="85"/>
      <c r="F111" s="20">
        <f>F13+F50+F66+F83+F95+F103+F59</f>
        <v>16506655</v>
      </c>
      <c r="G111" s="70">
        <f>G13+G50+G66+G83+G95+G103</f>
        <v>15197589.9</v>
      </c>
      <c r="H111" s="70">
        <f>H13+H50+H66+H83+H95+H103</f>
        <v>13981132.85</v>
      </c>
    </row>
    <row r="113" spans="7:8" x14ac:dyDescent="0.25">
      <c r="G113" s="67"/>
      <c r="H113" s="67"/>
    </row>
    <row r="114" spans="7:8" x14ac:dyDescent="0.25">
      <c r="G114" s="67"/>
      <c r="H114" s="67"/>
    </row>
    <row r="115" spans="7:8" x14ac:dyDescent="0.25">
      <c r="G115" s="67"/>
      <c r="H115" s="67"/>
    </row>
  </sheetData>
  <mergeCells count="5">
    <mergeCell ref="A111:E111"/>
    <mergeCell ref="B10:E10"/>
    <mergeCell ref="A10:A11"/>
    <mergeCell ref="F10:H10"/>
    <mergeCell ref="A7:H7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E6" sqref="E6"/>
    </sheetView>
  </sheetViews>
  <sheetFormatPr defaultColWidth="9.140625" defaultRowHeight="15" x14ac:dyDescent="0.25"/>
  <cols>
    <col min="1" max="1" width="40.7109375" style="1" customWidth="1"/>
    <col min="2" max="2" width="4.7109375" style="1" customWidth="1"/>
    <col min="3" max="4" width="3.7109375" style="1" customWidth="1"/>
    <col min="5" max="5" width="12.7109375" style="1" customWidth="1"/>
    <col min="6" max="6" width="4.7109375" style="1" customWidth="1"/>
    <col min="7" max="7" width="14.7109375" style="1" customWidth="1"/>
    <col min="8" max="9" width="15.7109375" style="1" customWidth="1"/>
    <col min="10" max="16384" width="9.140625" style="1"/>
  </cols>
  <sheetData>
    <row r="1" spans="1:9" x14ac:dyDescent="0.25">
      <c r="A1" s="38"/>
      <c r="B1" s="38"/>
      <c r="C1" s="38"/>
      <c r="D1" s="38"/>
      <c r="E1" s="38"/>
      <c r="F1" s="38"/>
      <c r="I1" s="40" t="s">
        <v>226</v>
      </c>
    </row>
    <row r="2" spans="1:9" x14ac:dyDescent="0.25">
      <c r="A2" s="40"/>
      <c r="B2" s="40"/>
      <c r="C2" s="40"/>
      <c r="D2" s="40"/>
      <c r="E2" s="40"/>
      <c r="F2" s="40"/>
      <c r="I2" s="40" t="s">
        <v>203</v>
      </c>
    </row>
    <row r="3" spans="1:9" x14ac:dyDescent="0.25">
      <c r="A3" s="40"/>
      <c r="B3" s="40"/>
      <c r="C3" s="40"/>
      <c r="D3" s="40"/>
      <c r="E3" s="40"/>
      <c r="F3" s="40"/>
      <c r="I3" s="40" t="s">
        <v>149</v>
      </c>
    </row>
    <row r="4" spans="1:9" x14ac:dyDescent="0.25">
      <c r="A4" s="40"/>
      <c r="B4" s="40"/>
      <c r="C4" s="40"/>
      <c r="D4" s="40"/>
      <c r="E4" s="40"/>
      <c r="F4" s="40"/>
      <c r="I4" s="40" t="s">
        <v>204</v>
      </c>
    </row>
    <row r="5" spans="1:9" x14ac:dyDescent="0.25">
      <c r="A5" s="40"/>
      <c r="B5" s="40"/>
      <c r="C5" s="40"/>
      <c r="D5" s="40"/>
      <c r="E5" s="40"/>
      <c r="F5" s="40"/>
      <c r="I5" s="40" t="s">
        <v>262</v>
      </c>
    </row>
    <row r="6" spans="1:9" x14ac:dyDescent="0.25">
      <c r="A6" s="41"/>
      <c r="B6" s="41"/>
      <c r="C6" s="41"/>
      <c r="D6" s="41"/>
      <c r="E6" s="41"/>
      <c r="F6" s="41"/>
      <c r="G6" s="41"/>
    </row>
    <row r="7" spans="1:9" ht="45.6" customHeight="1" x14ac:dyDescent="0.25">
      <c r="A7" s="87" t="s">
        <v>222</v>
      </c>
      <c r="B7" s="87"/>
      <c r="C7" s="87"/>
      <c r="D7" s="87"/>
      <c r="E7" s="87"/>
      <c r="F7" s="87"/>
      <c r="G7" s="87"/>
      <c r="H7" s="82"/>
      <c r="I7" s="82"/>
    </row>
    <row r="9" spans="1:9" x14ac:dyDescent="0.25">
      <c r="G9" s="40" t="s">
        <v>0</v>
      </c>
    </row>
    <row r="10" spans="1:9" x14ac:dyDescent="0.25">
      <c r="A10" s="91" t="s">
        <v>72</v>
      </c>
      <c r="B10" s="93" t="s">
        <v>73</v>
      </c>
      <c r="C10" s="94"/>
      <c r="D10" s="94"/>
      <c r="E10" s="94"/>
      <c r="F10" s="95"/>
      <c r="G10" s="80" t="s">
        <v>3</v>
      </c>
      <c r="H10" s="80"/>
      <c r="I10" s="80"/>
    </row>
    <row r="11" spans="1:9" ht="75.75" customHeight="1" x14ac:dyDescent="0.25">
      <c r="A11" s="92"/>
      <c r="B11" s="33" t="s">
        <v>144</v>
      </c>
      <c r="C11" s="33" t="s">
        <v>74</v>
      </c>
      <c r="D11" s="33" t="s">
        <v>75</v>
      </c>
      <c r="E11" s="4" t="s">
        <v>76</v>
      </c>
      <c r="F11" s="33" t="s">
        <v>77</v>
      </c>
      <c r="G11" s="61" t="s">
        <v>146</v>
      </c>
      <c r="H11" s="61" t="s">
        <v>211</v>
      </c>
      <c r="I11" s="61" t="s">
        <v>215</v>
      </c>
    </row>
    <row r="12" spans="1:9" s="43" customFormat="1" ht="11.25" x14ac:dyDescent="0.2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</row>
    <row r="13" spans="1:9" ht="43.5" x14ac:dyDescent="0.25">
      <c r="A13" s="5" t="s">
        <v>182</v>
      </c>
      <c r="B13" s="35" t="s">
        <v>183</v>
      </c>
      <c r="C13" s="35" t="s">
        <v>87</v>
      </c>
      <c r="D13" s="35" t="s">
        <v>87</v>
      </c>
      <c r="E13" s="35" t="s">
        <v>88</v>
      </c>
      <c r="F13" s="35" t="s">
        <v>89</v>
      </c>
      <c r="G13" s="65">
        <f>G14+G40+G56+G73+G81+G48</f>
        <v>10186690</v>
      </c>
      <c r="H13" s="71">
        <f t="shared" ref="H13:I13" si="0">H14+H40+H56+H73+H81</f>
        <v>9826199.9000000004</v>
      </c>
      <c r="I13" s="71">
        <f t="shared" si="0"/>
        <v>8459742.8499999996</v>
      </c>
    </row>
    <row r="14" spans="1:9" ht="29.25" x14ac:dyDescent="0.25">
      <c r="A14" s="16" t="s">
        <v>78</v>
      </c>
      <c r="B14" s="35" t="s">
        <v>183</v>
      </c>
      <c r="C14" s="35" t="s">
        <v>86</v>
      </c>
      <c r="D14" s="35" t="s">
        <v>87</v>
      </c>
      <c r="E14" s="35" t="s">
        <v>88</v>
      </c>
      <c r="F14" s="35" t="s">
        <v>89</v>
      </c>
      <c r="G14" s="20">
        <f>G15+G22+G33</f>
        <v>4217000</v>
      </c>
      <c r="H14" s="20">
        <f t="shared" ref="H14:I14" si="1">H15+H22+H33</f>
        <v>3542000</v>
      </c>
      <c r="I14" s="20">
        <f t="shared" si="1"/>
        <v>3542000</v>
      </c>
    </row>
    <row r="15" spans="1:9" ht="45" customHeight="1" x14ac:dyDescent="0.25">
      <c r="A15" s="27" t="s">
        <v>79</v>
      </c>
      <c r="B15" s="35" t="s">
        <v>183</v>
      </c>
      <c r="C15" s="35" t="s">
        <v>86</v>
      </c>
      <c r="D15" s="35" t="s">
        <v>90</v>
      </c>
      <c r="E15" s="35" t="s">
        <v>88</v>
      </c>
      <c r="F15" s="35" t="s">
        <v>89</v>
      </c>
      <c r="G15" s="20">
        <f t="shared" ref="G15:I20" si="2">G16</f>
        <v>1660032</v>
      </c>
      <c r="H15" s="20">
        <f t="shared" si="2"/>
        <v>1442000</v>
      </c>
      <c r="I15" s="20">
        <f t="shared" si="2"/>
        <v>1442000</v>
      </c>
    </row>
    <row r="16" spans="1:9" ht="30" customHeight="1" x14ac:dyDescent="0.25">
      <c r="A16" s="24" t="s">
        <v>80</v>
      </c>
      <c r="B16" s="36" t="s">
        <v>183</v>
      </c>
      <c r="C16" s="36" t="s">
        <v>86</v>
      </c>
      <c r="D16" s="36" t="s">
        <v>90</v>
      </c>
      <c r="E16" s="36" t="s">
        <v>122</v>
      </c>
      <c r="F16" s="36" t="s">
        <v>89</v>
      </c>
      <c r="G16" s="19">
        <f t="shared" si="2"/>
        <v>1660032</v>
      </c>
      <c r="H16" s="19">
        <f t="shared" si="2"/>
        <v>1442000</v>
      </c>
      <c r="I16" s="19">
        <f t="shared" si="2"/>
        <v>1442000</v>
      </c>
    </row>
    <row r="17" spans="1:9" ht="45" x14ac:dyDescent="0.25">
      <c r="A17" s="24" t="s">
        <v>81</v>
      </c>
      <c r="B17" s="36" t="s">
        <v>183</v>
      </c>
      <c r="C17" s="36" t="s">
        <v>86</v>
      </c>
      <c r="D17" s="36" t="s">
        <v>90</v>
      </c>
      <c r="E17" s="36" t="s">
        <v>123</v>
      </c>
      <c r="F17" s="36" t="s">
        <v>89</v>
      </c>
      <c r="G17" s="19">
        <f t="shared" si="2"/>
        <v>1660032</v>
      </c>
      <c r="H17" s="19">
        <f t="shared" si="2"/>
        <v>1442000</v>
      </c>
      <c r="I17" s="19">
        <f t="shared" si="2"/>
        <v>1442000</v>
      </c>
    </row>
    <row r="18" spans="1:9" x14ac:dyDescent="0.25">
      <c r="A18" s="24" t="s">
        <v>82</v>
      </c>
      <c r="B18" s="36" t="s">
        <v>183</v>
      </c>
      <c r="C18" s="36" t="s">
        <v>86</v>
      </c>
      <c r="D18" s="36" t="s">
        <v>90</v>
      </c>
      <c r="E18" s="36" t="s">
        <v>124</v>
      </c>
      <c r="F18" s="36" t="s">
        <v>89</v>
      </c>
      <c r="G18" s="19">
        <f t="shared" si="2"/>
        <v>1660032</v>
      </c>
      <c r="H18" s="19">
        <f t="shared" si="2"/>
        <v>1442000</v>
      </c>
      <c r="I18" s="19">
        <f t="shared" si="2"/>
        <v>1442000</v>
      </c>
    </row>
    <row r="19" spans="1:9" x14ac:dyDescent="0.25">
      <c r="A19" s="24" t="s">
        <v>83</v>
      </c>
      <c r="B19" s="36" t="s">
        <v>183</v>
      </c>
      <c r="C19" s="36" t="s">
        <v>86</v>
      </c>
      <c r="D19" s="36" t="s">
        <v>90</v>
      </c>
      <c r="E19" s="36" t="s">
        <v>145</v>
      </c>
      <c r="F19" s="36" t="s">
        <v>89</v>
      </c>
      <c r="G19" s="19">
        <f t="shared" si="2"/>
        <v>1660032</v>
      </c>
      <c r="H19" s="19">
        <f t="shared" si="2"/>
        <v>1442000</v>
      </c>
      <c r="I19" s="19">
        <f t="shared" si="2"/>
        <v>1442000</v>
      </c>
    </row>
    <row r="20" spans="1:9" ht="90" x14ac:dyDescent="0.25">
      <c r="A20" s="24" t="s">
        <v>84</v>
      </c>
      <c r="B20" s="36" t="s">
        <v>183</v>
      </c>
      <c r="C20" s="36" t="s">
        <v>86</v>
      </c>
      <c r="D20" s="36" t="s">
        <v>90</v>
      </c>
      <c r="E20" s="36" t="s">
        <v>145</v>
      </c>
      <c r="F20" s="36" t="s">
        <v>96</v>
      </c>
      <c r="G20" s="19">
        <f t="shared" si="2"/>
        <v>1660032</v>
      </c>
      <c r="H20" s="19">
        <f t="shared" si="2"/>
        <v>1442000</v>
      </c>
      <c r="I20" s="19">
        <f t="shared" si="2"/>
        <v>1442000</v>
      </c>
    </row>
    <row r="21" spans="1:9" ht="30" x14ac:dyDescent="0.25">
      <c r="A21" s="24" t="s">
        <v>85</v>
      </c>
      <c r="B21" s="36" t="s">
        <v>183</v>
      </c>
      <c r="C21" s="36" t="s">
        <v>86</v>
      </c>
      <c r="D21" s="36" t="s">
        <v>90</v>
      </c>
      <c r="E21" s="36" t="s">
        <v>145</v>
      </c>
      <c r="F21" s="36" t="s">
        <v>95</v>
      </c>
      <c r="G21" s="19">
        <v>1660032</v>
      </c>
      <c r="H21" s="19">
        <v>1442000</v>
      </c>
      <c r="I21" s="19">
        <v>1442000</v>
      </c>
    </row>
    <row r="22" spans="1:9" ht="85.5" x14ac:dyDescent="0.25">
      <c r="A22" s="27" t="s">
        <v>97</v>
      </c>
      <c r="B22" s="35" t="s">
        <v>183</v>
      </c>
      <c r="C22" s="35" t="s">
        <v>86</v>
      </c>
      <c r="D22" s="35" t="s">
        <v>92</v>
      </c>
      <c r="E22" s="35" t="s">
        <v>88</v>
      </c>
      <c r="F22" s="35" t="s">
        <v>89</v>
      </c>
      <c r="G22" s="20">
        <f>G23</f>
        <v>2429968</v>
      </c>
      <c r="H22" s="20">
        <f t="shared" ref="H22:I25" si="3">H23</f>
        <v>2100000</v>
      </c>
      <c r="I22" s="20">
        <f t="shared" si="3"/>
        <v>2100000</v>
      </c>
    </row>
    <row r="23" spans="1:9" ht="30" customHeight="1" x14ac:dyDescent="0.25">
      <c r="A23" s="11" t="s">
        <v>80</v>
      </c>
      <c r="B23" s="36" t="s">
        <v>183</v>
      </c>
      <c r="C23" s="36" t="s">
        <v>86</v>
      </c>
      <c r="D23" s="36" t="s">
        <v>92</v>
      </c>
      <c r="E23" s="36" t="s">
        <v>122</v>
      </c>
      <c r="F23" s="36" t="s">
        <v>89</v>
      </c>
      <c r="G23" s="19">
        <f>G24</f>
        <v>2429968</v>
      </c>
      <c r="H23" s="19">
        <f t="shared" si="3"/>
        <v>2100000</v>
      </c>
      <c r="I23" s="19">
        <f t="shared" si="3"/>
        <v>2100000</v>
      </c>
    </row>
    <row r="24" spans="1:9" ht="45" x14ac:dyDescent="0.25">
      <c r="A24" s="11" t="s">
        <v>81</v>
      </c>
      <c r="B24" s="36" t="s">
        <v>183</v>
      </c>
      <c r="C24" s="36" t="s">
        <v>86</v>
      </c>
      <c r="D24" s="36" t="s">
        <v>92</v>
      </c>
      <c r="E24" s="36" t="s">
        <v>123</v>
      </c>
      <c r="F24" s="36" t="s">
        <v>89</v>
      </c>
      <c r="G24" s="19">
        <f>G25</f>
        <v>2429968</v>
      </c>
      <c r="H24" s="19">
        <f t="shared" si="3"/>
        <v>2100000</v>
      </c>
      <c r="I24" s="19">
        <f t="shared" si="3"/>
        <v>2100000</v>
      </c>
    </row>
    <row r="25" spans="1:9" x14ac:dyDescent="0.25">
      <c r="A25" s="11" t="s">
        <v>82</v>
      </c>
      <c r="B25" s="36" t="s">
        <v>183</v>
      </c>
      <c r="C25" s="36" t="s">
        <v>86</v>
      </c>
      <c r="D25" s="36" t="s">
        <v>92</v>
      </c>
      <c r="E25" s="36" t="s">
        <v>124</v>
      </c>
      <c r="F25" s="36" t="s">
        <v>89</v>
      </c>
      <c r="G25" s="19">
        <f>G26</f>
        <v>2429968</v>
      </c>
      <c r="H25" s="19">
        <f t="shared" si="3"/>
        <v>2100000</v>
      </c>
      <c r="I25" s="19">
        <f t="shared" si="3"/>
        <v>2100000</v>
      </c>
    </row>
    <row r="26" spans="1:9" x14ac:dyDescent="0.25">
      <c r="A26" s="11" t="s">
        <v>98</v>
      </c>
      <c r="B26" s="36" t="s">
        <v>183</v>
      </c>
      <c r="C26" s="36" t="s">
        <v>86</v>
      </c>
      <c r="D26" s="36" t="s">
        <v>92</v>
      </c>
      <c r="E26" s="36" t="s">
        <v>111</v>
      </c>
      <c r="F26" s="36" t="s">
        <v>89</v>
      </c>
      <c r="G26" s="19">
        <f>G27+G29+G31</f>
        <v>2429968</v>
      </c>
      <c r="H26" s="19">
        <f t="shared" ref="H26:I26" si="4">H27+H29+H31</f>
        <v>2100000</v>
      </c>
      <c r="I26" s="19">
        <f t="shared" si="4"/>
        <v>2100000</v>
      </c>
    </row>
    <row r="27" spans="1:9" ht="90" x14ac:dyDescent="0.25">
      <c r="A27" s="24" t="s">
        <v>84</v>
      </c>
      <c r="B27" s="36" t="s">
        <v>183</v>
      </c>
      <c r="C27" s="36" t="s">
        <v>86</v>
      </c>
      <c r="D27" s="36" t="s">
        <v>92</v>
      </c>
      <c r="E27" s="36" t="s">
        <v>111</v>
      </c>
      <c r="F27" s="36" t="s">
        <v>96</v>
      </c>
      <c r="G27" s="19">
        <f>G28</f>
        <v>2414968</v>
      </c>
      <c r="H27" s="19">
        <f t="shared" ref="H27:I27" si="5">H28</f>
        <v>2092000</v>
      </c>
      <c r="I27" s="19">
        <f t="shared" si="5"/>
        <v>2092000</v>
      </c>
    </row>
    <row r="28" spans="1:9" ht="30" x14ac:dyDescent="0.25">
      <c r="A28" s="24" t="s">
        <v>85</v>
      </c>
      <c r="B28" s="36" t="s">
        <v>183</v>
      </c>
      <c r="C28" s="36" t="s">
        <v>86</v>
      </c>
      <c r="D28" s="36" t="s">
        <v>92</v>
      </c>
      <c r="E28" s="36" t="s">
        <v>111</v>
      </c>
      <c r="F28" s="36" t="s">
        <v>95</v>
      </c>
      <c r="G28" s="19">
        <v>2414968</v>
      </c>
      <c r="H28" s="19">
        <v>2092000</v>
      </c>
      <c r="I28" s="19">
        <v>2092000</v>
      </c>
    </row>
    <row r="29" spans="1:9" ht="45" x14ac:dyDescent="0.25">
      <c r="A29" s="24" t="s">
        <v>116</v>
      </c>
      <c r="B29" s="36" t="s">
        <v>183</v>
      </c>
      <c r="C29" s="36" t="s">
        <v>86</v>
      </c>
      <c r="D29" s="36" t="s">
        <v>92</v>
      </c>
      <c r="E29" s="36" t="s">
        <v>111</v>
      </c>
      <c r="F29" s="36" t="s">
        <v>119</v>
      </c>
      <c r="G29" s="19">
        <f>G30</f>
        <v>7000</v>
      </c>
      <c r="H29" s="19">
        <f t="shared" ref="H29:I29" si="6">H30</f>
        <v>5000</v>
      </c>
      <c r="I29" s="19">
        <f t="shared" si="6"/>
        <v>5000</v>
      </c>
    </row>
    <row r="30" spans="1:9" ht="45" x14ac:dyDescent="0.25">
      <c r="A30" s="24" t="s">
        <v>101</v>
      </c>
      <c r="B30" s="36" t="s">
        <v>183</v>
      </c>
      <c r="C30" s="36" t="s">
        <v>86</v>
      </c>
      <c r="D30" s="36" t="s">
        <v>92</v>
      </c>
      <c r="E30" s="36" t="s">
        <v>111</v>
      </c>
      <c r="F30" s="36" t="s">
        <v>120</v>
      </c>
      <c r="G30" s="19">
        <v>7000</v>
      </c>
      <c r="H30" s="19">
        <v>5000</v>
      </c>
      <c r="I30" s="19">
        <v>5000</v>
      </c>
    </row>
    <row r="31" spans="1:9" x14ac:dyDescent="0.25">
      <c r="A31" s="24" t="s">
        <v>102</v>
      </c>
      <c r="B31" s="36" t="s">
        <v>183</v>
      </c>
      <c r="C31" s="36" t="s">
        <v>86</v>
      </c>
      <c r="D31" s="36" t="s">
        <v>92</v>
      </c>
      <c r="E31" s="36" t="s">
        <v>111</v>
      </c>
      <c r="F31" s="36" t="s">
        <v>112</v>
      </c>
      <c r="G31" s="19">
        <f>G32</f>
        <v>8000</v>
      </c>
      <c r="H31" s="19">
        <f t="shared" ref="H31:I31" si="7">H32</f>
        <v>3000</v>
      </c>
      <c r="I31" s="19">
        <f t="shared" si="7"/>
        <v>3000</v>
      </c>
    </row>
    <row r="32" spans="1:9" x14ac:dyDescent="0.25">
      <c r="A32" s="24" t="s">
        <v>103</v>
      </c>
      <c r="B32" s="36" t="s">
        <v>183</v>
      </c>
      <c r="C32" s="36" t="s">
        <v>86</v>
      </c>
      <c r="D32" s="36" t="s">
        <v>92</v>
      </c>
      <c r="E32" s="36" t="s">
        <v>111</v>
      </c>
      <c r="F32" s="36" t="s">
        <v>121</v>
      </c>
      <c r="G32" s="19">
        <v>8000</v>
      </c>
      <c r="H32" s="19">
        <v>3000</v>
      </c>
      <c r="I32" s="19">
        <v>3000</v>
      </c>
    </row>
    <row r="33" spans="1:9" ht="59.25" customHeight="1" x14ac:dyDescent="0.25">
      <c r="A33" s="17" t="s">
        <v>104</v>
      </c>
      <c r="B33" s="35" t="s">
        <v>183</v>
      </c>
      <c r="C33" s="35" t="s">
        <v>86</v>
      </c>
      <c r="D33" s="35" t="s">
        <v>94</v>
      </c>
      <c r="E33" s="35" t="s">
        <v>88</v>
      </c>
      <c r="F33" s="35" t="s">
        <v>89</v>
      </c>
      <c r="G33" s="20">
        <f t="shared" ref="G33:I38" si="8">G34</f>
        <v>127000</v>
      </c>
      <c r="H33" s="20">
        <f t="shared" si="8"/>
        <v>0</v>
      </c>
      <c r="I33" s="20">
        <f t="shared" si="8"/>
        <v>0</v>
      </c>
    </row>
    <row r="34" spans="1:9" ht="30" customHeight="1" x14ac:dyDescent="0.25">
      <c r="A34" s="11" t="s">
        <v>80</v>
      </c>
      <c r="B34" s="36" t="s">
        <v>183</v>
      </c>
      <c r="C34" s="36" t="s">
        <v>86</v>
      </c>
      <c r="D34" s="36" t="s">
        <v>94</v>
      </c>
      <c r="E34" s="36" t="s">
        <v>122</v>
      </c>
      <c r="F34" s="36" t="s">
        <v>89</v>
      </c>
      <c r="G34" s="19">
        <f t="shared" si="8"/>
        <v>127000</v>
      </c>
      <c r="H34" s="19">
        <f t="shared" si="8"/>
        <v>0</v>
      </c>
      <c r="I34" s="19">
        <f t="shared" si="8"/>
        <v>0</v>
      </c>
    </row>
    <row r="35" spans="1:9" ht="30" customHeight="1" x14ac:dyDescent="0.25">
      <c r="A35" s="11" t="s">
        <v>81</v>
      </c>
      <c r="B35" s="36" t="s">
        <v>183</v>
      </c>
      <c r="C35" s="36" t="s">
        <v>86</v>
      </c>
      <c r="D35" s="36" t="s">
        <v>94</v>
      </c>
      <c r="E35" s="36" t="s">
        <v>123</v>
      </c>
      <c r="F35" s="36" t="s">
        <v>89</v>
      </c>
      <c r="G35" s="19">
        <f t="shared" si="8"/>
        <v>127000</v>
      </c>
      <c r="H35" s="19">
        <f t="shared" si="8"/>
        <v>0</v>
      </c>
      <c r="I35" s="19">
        <f t="shared" si="8"/>
        <v>0</v>
      </c>
    </row>
    <row r="36" spans="1:9" x14ac:dyDescent="0.25">
      <c r="A36" s="11" t="s">
        <v>82</v>
      </c>
      <c r="B36" s="36" t="s">
        <v>183</v>
      </c>
      <c r="C36" s="36" t="s">
        <v>86</v>
      </c>
      <c r="D36" s="36" t="s">
        <v>94</v>
      </c>
      <c r="E36" s="36" t="s">
        <v>124</v>
      </c>
      <c r="F36" s="36" t="s">
        <v>89</v>
      </c>
      <c r="G36" s="19">
        <f t="shared" si="8"/>
        <v>127000</v>
      </c>
      <c r="H36" s="19">
        <f t="shared" si="8"/>
        <v>0</v>
      </c>
      <c r="I36" s="19">
        <f t="shared" si="8"/>
        <v>0</v>
      </c>
    </row>
    <row r="37" spans="1:9" ht="105.75" customHeight="1" x14ac:dyDescent="0.25">
      <c r="A37" s="11" t="s">
        <v>110</v>
      </c>
      <c r="B37" s="36" t="s">
        <v>183</v>
      </c>
      <c r="C37" s="36" t="s">
        <v>86</v>
      </c>
      <c r="D37" s="36" t="s">
        <v>94</v>
      </c>
      <c r="E37" s="36" t="s">
        <v>107</v>
      </c>
      <c r="F37" s="36" t="s">
        <v>89</v>
      </c>
      <c r="G37" s="19">
        <f t="shared" si="8"/>
        <v>127000</v>
      </c>
      <c r="H37" s="19">
        <f t="shared" si="8"/>
        <v>0</v>
      </c>
      <c r="I37" s="19">
        <f t="shared" si="8"/>
        <v>0</v>
      </c>
    </row>
    <row r="38" spans="1:9" x14ac:dyDescent="0.25">
      <c r="A38" s="24" t="s">
        <v>105</v>
      </c>
      <c r="B38" s="36" t="s">
        <v>183</v>
      </c>
      <c r="C38" s="36" t="s">
        <v>86</v>
      </c>
      <c r="D38" s="36" t="s">
        <v>94</v>
      </c>
      <c r="E38" s="36" t="s">
        <v>107</v>
      </c>
      <c r="F38" s="36" t="s">
        <v>108</v>
      </c>
      <c r="G38" s="19">
        <f t="shared" si="8"/>
        <v>127000</v>
      </c>
      <c r="H38" s="19">
        <f t="shared" si="8"/>
        <v>0</v>
      </c>
      <c r="I38" s="19">
        <f t="shared" si="8"/>
        <v>0</v>
      </c>
    </row>
    <row r="39" spans="1:9" x14ac:dyDescent="0.25">
      <c r="A39" s="24" t="s">
        <v>106</v>
      </c>
      <c r="B39" s="36" t="s">
        <v>183</v>
      </c>
      <c r="C39" s="36" t="s">
        <v>86</v>
      </c>
      <c r="D39" s="36" t="s">
        <v>94</v>
      </c>
      <c r="E39" s="36" t="s">
        <v>107</v>
      </c>
      <c r="F39" s="36" t="s">
        <v>109</v>
      </c>
      <c r="G39" s="19">
        <v>127000</v>
      </c>
      <c r="H39" s="19">
        <v>0</v>
      </c>
      <c r="I39" s="19">
        <v>0</v>
      </c>
    </row>
    <row r="40" spans="1:9" x14ac:dyDescent="0.25">
      <c r="A40" s="17" t="s">
        <v>125</v>
      </c>
      <c r="B40" s="35" t="s">
        <v>183</v>
      </c>
      <c r="C40" s="35" t="s">
        <v>90</v>
      </c>
      <c r="D40" s="35" t="s">
        <v>87</v>
      </c>
      <c r="E40" s="35" t="s">
        <v>88</v>
      </c>
      <c r="F40" s="35" t="s">
        <v>89</v>
      </c>
      <c r="G40" s="20">
        <f t="shared" ref="G40:I46" si="9">G41</f>
        <v>345914</v>
      </c>
      <c r="H40" s="70">
        <f t="shared" si="9"/>
        <v>357560</v>
      </c>
      <c r="I40" s="70">
        <f t="shared" si="9"/>
        <v>370180</v>
      </c>
    </row>
    <row r="41" spans="1:9" ht="28.5" x14ac:dyDescent="0.25">
      <c r="A41" s="17" t="s">
        <v>126</v>
      </c>
      <c r="B41" s="35" t="s">
        <v>183</v>
      </c>
      <c r="C41" s="35" t="s">
        <v>90</v>
      </c>
      <c r="D41" s="35" t="s">
        <v>91</v>
      </c>
      <c r="E41" s="35" t="s">
        <v>88</v>
      </c>
      <c r="F41" s="35" t="s">
        <v>89</v>
      </c>
      <c r="G41" s="20">
        <f t="shared" si="9"/>
        <v>345914</v>
      </c>
      <c r="H41" s="20">
        <f t="shared" si="9"/>
        <v>357560</v>
      </c>
      <c r="I41" s="20">
        <f t="shared" si="9"/>
        <v>370180</v>
      </c>
    </row>
    <row r="42" spans="1:9" ht="30" customHeight="1" x14ac:dyDescent="0.25">
      <c r="A42" s="11" t="s">
        <v>80</v>
      </c>
      <c r="B42" s="36" t="s">
        <v>183</v>
      </c>
      <c r="C42" s="36" t="s">
        <v>90</v>
      </c>
      <c r="D42" s="36" t="s">
        <v>91</v>
      </c>
      <c r="E42" s="36" t="s">
        <v>122</v>
      </c>
      <c r="F42" s="36" t="s">
        <v>89</v>
      </c>
      <c r="G42" s="19">
        <f t="shared" si="9"/>
        <v>345914</v>
      </c>
      <c r="H42" s="19">
        <f t="shared" si="9"/>
        <v>357560</v>
      </c>
      <c r="I42" s="19">
        <f t="shared" si="9"/>
        <v>370180</v>
      </c>
    </row>
    <row r="43" spans="1:9" ht="30" customHeight="1" x14ac:dyDescent="0.25">
      <c r="A43" s="11" t="s">
        <v>81</v>
      </c>
      <c r="B43" s="36" t="s">
        <v>183</v>
      </c>
      <c r="C43" s="36" t="s">
        <v>90</v>
      </c>
      <c r="D43" s="36" t="s">
        <v>91</v>
      </c>
      <c r="E43" s="36" t="s">
        <v>123</v>
      </c>
      <c r="F43" s="36" t="s">
        <v>89</v>
      </c>
      <c r="G43" s="19">
        <f t="shared" si="9"/>
        <v>345914</v>
      </c>
      <c r="H43" s="19">
        <f t="shared" si="9"/>
        <v>357560</v>
      </c>
      <c r="I43" s="19">
        <f t="shared" si="9"/>
        <v>370180</v>
      </c>
    </row>
    <row r="44" spans="1:9" x14ac:dyDescent="0.25">
      <c r="A44" s="11" t="s">
        <v>82</v>
      </c>
      <c r="B44" s="36" t="s">
        <v>183</v>
      </c>
      <c r="C44" s="36" t="s">
        <v>90</v>
      </c>
      <c r="D44" s="36" t="s">
        <v>91</v>
      </c>
      <c r="E44" s="36" t="s">
        <v>124</v>
      </c>
      <c r="F44" s="36" t="s">
        <v>89</v>
      </c>
      <c r="G44" s="19">
        <f t="shared" si="9"/>
        <v>345914</v>
      </c>
      <c r="H44" s="19">
        <f t="shared" si="9"/>
        <v>357560</v>
      </c>
      <c r="I44" s="19">
        <f t="shared" si="9"/>
        <v>370180</v>
      </c>
    </row>
    <row r="45" spans="1:9" ht="45" x14ac:dyDescent="0.25">
      <c r="A45" s="11" t="s">
        <v>127</v>
      </c>
      <c r="B45" s="36" t="s">
        <v>183</v>
      </c>
      <c r="C45" s="36" t="s">
        <v>90</v>
      </c>
      <c r="D45" s="36" t="s">
        <v>91</v>
      </c>
      <c r="E45" s="36" t="s">
        <v>128</v>
      </c>
      <c r="F45" s="36" t="s">
        <v>89</v>
      </c>
      <c r="G45" s="19">
        <f t="shared" si="9"/>
        <v>345914</v>
      </c>
      <c r="H45" s="19">
        <f t="shared" si="9"/>
        <v>357560</v>
      </c>
      <c r="I45" s="19">
        <f t="shared" si="9"/>
        <v>370180</v>
      </c>
    </row>
    <row r="46" spans="1:9" ht="90" x14ac:dyDescent="0.25">
      <c r="A46" s="24" t="s">
        <v>84</v>
      </c>
      <c r="B46" s="36" t="s">
        <v>183</v>
      </c>
      <c r="C46" s="36" t="s">
        <v>90</v>
      </c>
      <c r="D46" s="36" t="s">
        <v>91</v>
      </c>
      <c r="E46" s="36" t="s">
        <v>128</v>
      </c>
      <c r="F46" s="36" t="s">
        <v>96</v>
      </c>
      <c r="G46" s="19">
        <f t="shared" si="9"/>
        <v>345914</v>
      </c>
      <c r="H46" s="19">
        <f t="shared" si="9"/>
        <v>357560</v>
      </c>
      <c r="I46" s="19">
        <f t="shared" si="9"/>
        <v>370180</v>
      </c>
    </row>
    <row r="47" spans="1:9" ht="30" x14ac:dyDescent="0.25">
      <c r="A47" s="24" t="s">
        <v>85</v>
      </c>
      <c r="B47" s="36" t="s">
        <v>183</v>
      </c>
      <c r="C47" s="36" t="s">
        <v>90</v>
      </c>
      <c r="D47" s="36" t="s">
        <v>91</v>
      </c>
      <c r="E47" s="36" t="s">
        <v>128</v>
      </c>
      <c r="F47" s="36" t="s">
        <v>95</v>
      </c>
      <c r="G47" s="19">
        <v>345914</v>
      </c>
      <c r="H47" s="69">
        <v>357560</v>
      </c>
      <c r="I47" s="69">
        <v>370180</v>
      </c>
    </row>
    <row r="48" spans="1:9" ht="42.75" x14ac:dyDescent="0.25">
      <c r="A48" s="27" t="s">
        <v>251</v>
      </c>
      <c r="B48" s="35" t="s">
        <v>183</v>
      </c>
      <c r="C48" s="35" t="s">
        <v>91</v>
      </c>
      <c r="D48" s="35" t="s">
        <v>139</v>
      </c>
      <c r="E48" s="35" t="s">
        <v>88</v>
      </c>
      <c r="F48" s="35" t="s">
        <v>89</v>
      </c>
      <c r="G48" s="20">
        <f t="shared" ref="G48:G54" si="10">G49</f>
        <v>36000</v>
      </c>
      <c r="H48" s="20">
        <f>'Приложение 2'!H58</f>
        <v>0</v>
      </c>
      <c r="I48" s="20">
        <f>'Приложение 2'!I58</f>
        <v>0</v>
      </c>
    </row>
    <row r="49" spans="1:9" ht="57" x14ac:dyDescent="0.25">
      <c r="A49" s="27" t="s">
        <v>252</v>
      </c>
      <c r="B49" s="35" t="s">
        <v>183</v>
      </c>
      <c r="C49" s="35" t="s">
        <v>91</v>
      </c>
      <c r="D49" s="35" t="s">
        <v>139</v>
      </c>
      <c r="E49" s="35" t="s">
        <v>88</v>
      </c>
      <c r="F49" s="35" t="s">
        <v>89</v>
      </c>
      <c r="G49" s="20">
        <f t="shared" si="10"/>
        <v>36000</v>
      </c>
      <c r="H49" s="20">
        <f>'Приложение 2'!H59</f>
        <v>0</v>
      </c>
      <c r="I49" s="20">
        <f>'Приложение 2'!I59</f>
        <v>0</v>
      </c>
    </row>
    <row r="50" spans="1:9" ht="60" customHeight="1" x14ac:dyDescent="0.25">
      <c r="A50" s="27" t="s">
        <v>259</v>
      </c>
      <c r="B50" s="36" t="s">
        <v>183</v>
      </c>
      <c r="C50" s="36" t="s">
        <v>91</v>
      </c>
      <c r="D50" s="36" t="s">
        <v>139</v>
      </c>
      <c r="E50" s="35" t="s">
        <v>253</v>
      </c>
      <c r="F50" s="36" t="s">
        <v>89</v>
      </c>
      <c r="G50" s="20">
        <f t="shared" si="10"/>
        <v>36000</v>
      </c>
      <c r="H50" s="20">
        <f>'Приложение 2'!H60</f>
        <v>0</v>
      </c>
      <c r="I50" s="20">
        <f>'Приложение 2'!I60</f>
        <v>0</v>
      </c>
    </row>
    <row r="51" spans="1:9" ht="60" x14ac:dyDescent="0.25">
      <c r="A51" s="24" t="s">
        <v>260</v>
      </c>
      <c r="B51" s="36" t="s">
        <v>183</v>
      </c>
      <c r="C51" s="36" t="s">
        <v>91</v>
      </c>
      <c r="D51" s="36" t="s">
        <v>139</v>
      </c>
      <c r="E51" s="36" t="s">
        <v>254</v>
      </c>
      <c r="F51" s="36" t="s">
        <v>89</v>
      </c>
      <c r="G51" s="19">
        <f t="shared" si="10"/>
        <v>36000</v>
      </c>
      <c r="H51" s="19">
        <f>'Приложение 2'!H61</f>
        <v>0</v>
      </c>
      <c r="I51" s="19">
        <f>'Приложение 2'!I61</f>
        <v>0</v>
      </c>
    </row>
    <row r="52" spans="1:9" ht="30" x14ac:dyDescent="0.25">
      <c r="A52" s="24" t="s">
        <v>168</v>
      </c>
      <c r="B52" s="36" t="s">
        <v>183</v>
      </c>
      <c r="C52" s="36" t="s">
        <v>91</v>
      </c>
      <c r="D52" s="36" t="s">
        <v>139</v>
      </c>
      <c r="E52" s="36" t="s">
        <v>255</v>
      </c>
      <c r="F52" s="36" t="s">
        <v>87</v>
      </c>
      <c r="G52" s="19">
        <f t="shared" si="10"/>
        <v>36000</v>
      </c>
      <c r="H52" s="19">
        <f>'Приложение 2'!H62</f>
        <v>0</v>
      </c>
      <c r="I52" s="19">
        <f>'Приложение 2'!I62</f>
        <v>0</v>
      </c>
    </row>
    <row r="53" spans="1:9" ht="105" customHeight="1" x14ac:dyDescent="0.25">
      <c r="A53" s="24" t="s">
        <v>256</v>
      </c>
      <c r="B53" s="36" t="s">
        <v>183</v>
      </c>
      <c r="C53" s="36" t="s">
        <v>91</v>
      </c>
      <c r="D53" s="36" t="s">
        <v>139</v>
      </c>
      <c r="E53" s="36" t="s">
        <v>257</v>
      </c>
      <c r="F53" s="36" t="s">
        <v>87</v>
      </c>
      <c r="G53" s="19">
        <f t="shared" si="10"/>
        <v>36000</v>
      </c>
      <c r="H53" s="19">
        <f>'Приложение 2'!H63</f>
        <v>0</v>
      </c>
      <c r="I53" s="19">
        <f>'Приложение 2'!I63</f>
        <v>0</v>
      </c>
    </row>
    <row r="54" spans="1:9" ht="45" x14ac:dyDescent="0.25">
      <c r="A54" s="24" t="s">
        <v>116</v>
      </c>
      <c r="B54" s="36" t="s">
        <v>183</v>
      </c>
      <c r="C54" s="36" t="s">
        <v>91</v>
      </c>
      <c r="D54" s="36" t="s">
        <v>139</v>
      </c>
      <c r="E54" s="36" t="s">
        <v>257</v>
      </c>
      <c r="F54" s="36" t="s">
        <v>119</v>
      </c>
      <c r="G54" s="19">
        <f t="shared" si="10"/>
        <v>36000</v>
      </c>
      <c r="H54" s="19">
        <f>'Приложение 2'!H64</f>
        <v>0</v>
      </c>
      <c r="I54" s="19">
        <f>'Приложение 2'!I64</f>
        <v>0</v>
      </c>
    </row>
    <row r="55" spans="1:9" ht="45" x14ac:dyDescent="0.25">
      <c r="A55" s="24" t="s">
        <v>101</v>
      </c>
      <c r="B55" s="36" t="str">
        <f>'Приложение 2'!B65</f>
        <v>03</v>
      </c>
      <c r="C55" s="36" t="s">
        <v>91</v>
      </c>
      <c r="D55" s="36" t="s">
        <v>139</v>
      </c>
      <c r="E55" s="36" t="s">
        <v>257</v>
      </c>
      <c r="F55" s="36" t="s">
        <v>120</v>
      </c>
      <c r="G55" s="19">
        <v>36000</v>
      </c>
      <c r="H55" s="19">
        <f>'Приложение 2'!H65</f>
        <v>0</v>
      </c>
      <c r="I55" s="19">
        <f>'Приложение 2'!I65</f>
        <v>0</v>
      </c>
    </row>
    <row r="56" spans="1:9" ht="28.5" x14ac:dyDescent="0.25">
      <c r="A56" s="17" t="s">
        <v>130</v>
      </c>
      <c r="B56" s="35" t="s">
        <v>183</v>
      </c>
      <c r="C56" s="35" t="s">
        <v>93</v>
      </c>
      <c r="D56" s="35" t="s">
        <v>87</v>
      </c>
      <c r="E56" s="35" t="s">
        <v>88</v>
      </c>
      <c r="F56" s="35" t="s">
        <v>89</v>
      </c>
      <c r="G56" s="20">
        <f>G57</f>
        <v>5566776</v>
      </c>
      <c r="H56" s="20">
        <f t="shared" ref="H56:I56" si="11">H57</f>
        <v>5916639.9000000004</v>
      </c>
      <c r="I56" s="20">
        <f t="shared" si="11"/>
        <v>4537562.8499999996</v>
      </c>
    </row>
    <row r="57" spans="1:9" x14ac:dyDescent="0.25">
      <c r="A57" s="17" t="s">
        <v>131</v>
      </c>
      <c r="B57" s="35" t="s">
        <v>183</v>
      </c>
      <c r="C57" s="35" t="s">
        <v>93</v>
      </c>
      <c r="D57" s="35" t="s">
        <v>91</v>
      </c>
      <c r="E57" s="35" t="s">
        <v>88</v>
      </c>
      <c r="F57" s="35" t="s">
        <v>89</v>
      </c>
      <c r="G57" s="20">
        <f>G58+G64</f>
        <v>5566776</v>
      </c>
      <c r="H57" s="20">
        <f t="shared" ref="H57:I57" si="12">H58+H64</f>
        <v>5916639.9000000004</v>
      </c>
      <c r="I57" s="20">
        <f t="shared" si="12"/>
        <v>4537562.8499999996</v>
      </c>
    </row>
    <row r="58" spans="1:9" ht="57" x14ac:dyDescent="0.25">
      <c r="A58" s="53" t="s">
        <v>244</v>
      </c>
      <c r="B58" s="36" t="s">
        <v>183</v>
      </c>
      <c r="C58" s="36" t="s">
        <v>93</v>
      </c>
      <c r="D58" s="36" t="s">
        <v>91</v>
      </c>
      <c r="E58" s="35" t="s">
        <v>137</v>
      </c>
      <c r="F58" s="36" t="s">
        <v>89</v>
      </c>
      <c r="G58" s="20">
        <f>G59</f>
        <v>2536472</v>
      </c>
      <c r="H58" s="20">
        <f t="shared" ref="H58:I62" si="13">H59</f>
        <v>2671726.61</v>
      </c>
      <c r="I58" s="20">
        <f t="shared" si="13"/>
        <v>1292649.56</v>
      </c>
    </row>
    <row r="59" spans="1:9" ht="45" customHeight="1" x14ac:dyDescent="0.25">
      <c r="A59" s="50" t="s">
        <v>229</v>
      </c>
      <c r="B59" s="36" t="s">
        <v>183</v>
      </c>
      <c r="C59" s="36" t="s">
        <v>93</v>
      </c>
      <c r="D59" s="36" t="s">
        <v>91</v>
      </c>
      <c r="E59" s="36" t="s">
        <v>169</v>
      </c>
      <c r="F59" s="36" t="s">
        <v>89</v>
      </c>
      <c r="G59" s="19">
        <f>G60</f>
        <v>2536472</v>
      </c>
      <c r="H59" s="19">
        <f t="shared" si="13"/>
        <v>2671726.61</v>
      </c>
      <c r="I59" s="19">
        <f t="shared" si="13"/>
        <v>1292649.56</v>
      </c>
    </row>
    <row r="60" spans="1:9" ht="30" x14ac:dyDescent="0.25">
      <c r="A60" s="50" t="s">
        <v>168</v>
      </c>
      <c r="B60" s="36" t="s">
        <v>183</v>
      </c>
      <c r="C60" s="36" t="s">
        <v>93</v>
      </c>
      <c r="D60" s="36" t="s">
        <v>91</v>
      </c>
      <c r="E60" s="36" t="s">
        <v>170</v>
      </c>
      <c r="F60" s="36" t="s">
        <v>89</v>
      </c>
      <c r="G60" s="19">
        <f>G61</f>
        <v>2536472</v>
      </c>
      <c r="H60" s="19">
        <f t="shared" si="13"/>
        <v>2671726.61</v>
      </c>
      <c r="I60" s="19">
        <f t="shared" si="13"/>
        <v>1292649.56</v>
      </c>
    </row>
    <row r="61" spans="1:9" ht="75" x14ac:dyDescent="0.25">
      <c r="A61" s="14" t="s">
        <v>207</v>
      </c>
      <c r="B61" s="36" t="s">
        <v>183</v>
      </c>
      <c r="C61" s="36" t="s">
        <v>93</v>
      </c>
      <c r="D61" s="36" t="s">
        <v>91</v>
      </c>
      <c r="E61" s="36" t="s">
        <v>171</v>
      </c>
      <c r="F61" s="36" t="s">
        <v>89</v>
      </c>
      <c r="G61" s="19">
        <f>G62</f>
        <v>2536472</v>
      </c>
      <c r="H61" s="19">
        <f t="shared" si="13"/>
        <v>2671726.61</v>
      </c>
      <c r="I61" s="19">
        <f t="shared" si="13"/>
        <v>1292649.56</v>
      </c>
    </row>
    <row r="62" spans="1:9" ht="45" x14ac:dyDescent="0.25">
      <c r="A62" s="11" t="s">
        <v>116</v>
      </c>
      <c r="B62" s="36" t="s">
        <v>183</v>
      </c>
      <c r="C62" s="36" t="s">
        <v>93</v>
      </c>
      <c r="D62" s="36" t="s">
        <v>91</v>
      </c>
      <c r="E62" s="36" t="s">
        <v>171</v>
      </c>
      <c r="F62" s="36" t="s">
        <v>119</v>
      </c>
      <c r="G62" s="19">
        <f>G63</f>
        <v>2536472</v>
      </c>
      <c r="H62" s="19">
        <f t="shared" si="13"/>
        <v>2671726.61</v>
      </c>
      <c r="I62" s="19">
        <f t="shared" si="13"/>
        <v>1292649.56</v>
      </c>
    </row>
    <row r="63" spans="1:9" ht="45" x14ac:dyDescent="0.25">
      <c r="A63" s="11" t="s">
        <v>101</v>
      </c>
      <c r="B63" s="36" t="s">
        <v>183</v>
      </c>
      <c r="C63" s="36" t="s">
        <v>93</v>
      </c>
      <c r="D63" s="36" t="s">
        <v>91</v>
      </c>
      <c r="E63" s="36" t="s">
        <v>171</v>
      </c>
      <c r="F63" s="36" t="s">
        <v>120</v>
      </c>
      <c r="G63" s="19">
        <v>2536472</v>
      </c>
      <c r="H63" s="19">
        <v>2671726.61</v>
      </c>
      <c r="I63" s="19">
        <v>1292649.56</v>
      </c>
    </row>
    <row r="64" spans="1:9" ht="85.5" x14ac:dyDescent="0.25">
      <c r="A64" s="53" t="s">
        <v>212</v>
      </c>
      <c r="B64" s="36" t="s">
        <v>183</v>
      </c>
      <c r="C64" s="36" t="s">
        <v>93</v>
      </c>
      <c r="D64" s="36" t="s">
        <v>91</v>
      </c>
      <c r="E64" s="35" t="s">
        <v>172</v>
      </c>
      <c r="F64" s="36" t="s">
        <v>89</v>
      </c>
      <c r="G64" s="20">
        <f>G65</f>
        <v>3030304</v>
      </c>
      <c r="H64" s="20">
        <f t="shared" ref="H64:I65" si="14">H65</f>
        <v>3244913.29</v>
      </c>
      <c r="I64" s="20">
        <f t="shared" si="14"/>
        <v>3244913.29</v>
      </c>
    </row>
    <row r="65" spans="1:9" ht="90" x14ac:dyDescent="0.25">
      <c r="A65" s="50" t="s">
        <v>238</v>
      </c>
      <c r="B65" s="36" t="s">
        <v>183</v>
      </c>
      <c r="C65" s="36" t="s">
        <v>93</v>
      </c>
      <c r="D65" s="36" t="s">
        <v>91</v>
      </c>
      <c r="E65" s="36" t="s">
        <v>199</v>
      </c>
      <c r="F65" s="36" t="s">
        <v>89</v>
      </c>
      <c r="G65" s="19">
        <f>G66</f>
        <v>3030304</v>
      </c>
      <c r="H65" s="19">
        <f t="shared" si="14"/>
        <v>3244913.29</v>
      </c>
      <c r="I65" s="19">
        <f t="shared" si="14"/>
        <v>3244913.29</v>
      </c>
    </row>
    <row r="66" spans="1:9" ht="90" x14ac:dyDescent="0.25">
      <c r="A66" s="50" t="s">
        <v>239</v>
      </c>
      <c r="B66" s="36" t="s">
        <v>183</v>
      </c>
      <c r="C66" s="36" t="s">
        <v>93</v>
      </c>
      <c r="D66" s="36" t="s">
        <v>91</v>
      </c>
      <c r="E66" s="36" t="s">
        <v>200</v>
      </c>
      <c r="F66" s="36" t="s">
        <v>89</v>
      </c>
      <c r="G66" s="19">
        <f>G67+G70</f>
        <v>3030304</v>
      </c>
      <c r="H66" s="19">
        <f t="shared" ref="H66:I66" si="15">H67+H70</f>
        <v>3244913.29</v>
      </c>
      <c r="I66" s="19">
        <f t="shared" si="15"/>
        <v>3244913.29</v>
      </c>
    </row>
    <row r="67" spans="1:9" ht="45" x14ac:dyDescent="0.25">
      <c r="A67" s="48" t="s">
        <v>208</v>
      </c>
      <c r="B67" s="36" t="s">
        <v>183</v>
      </c>
      <c r="C67" s="36" t="s">
        <v>93</v>
      </c>
      <c r="D67" s="36" t="s">
        <v>91</v>
      </c>
      <c r="E67" s="36" t="s">
        <v>201</v>
      </c>
      <c r="F67" s="36" t="s">
        <v>89</v>
      </c>
      <c r="G67" s="19">
        <f>G68</f>
        <v>3000000</v>
      </c>
      <c r="H67" s="19">
        <f t="shared" ref="H67:I68" si="16">H68</f>
        <v>3212713.29</v>
      </c>
      <c r="I67" s="19">
        <f t="shared" si="16"/>
        <v>3212713.29</v>
      </c>
    </row>
    <row r="68" spans="1:9" ht="45" x14ac:dyDescent="0.25">
      <c r="A68" s="11" t="s">
        <v>116</v>
      </c>
      <c r="B68" s="36" t="s">
        <v>183</v>
      </c>
      <c r="C68" s="36" t="s">
        <v>93</v>
      </c>
      <c r="D68" s="36" t="s">
        <v>91</v>
      </c>
      <c r="E68" s="36" t="s">
        <v>201</v>
      </c>
      <c r="F68" s="36" t="s">
        <v>119</v>
      </c>
      <c r="G68" s="19">
        <f>G69</f>
        <v>3000000</v>
      </c>
      <c r="H68" s="19">
        <f t="shared" si="16"/>
        <v>3212713.29</v>
      </c>
      <c r="I68" s="19">
        <f t="shared" si="16"/>
        <v>3212713.29</v>
      </c>
    </row>
    <row r="69" spans="1:9" ht="45" x14ac:dyDescent="0.25">
      <c r="A69" s="11" t="s">
        <v>101</v>
      </c>
      <c r="B69" s="36" t="s">
        <v>183</v>
      </c>
      <c r="C69" s="36" t="s">
        <v>93</v>
      </c>
      <c r="D69" s="36" t="s">
        <v>91</v>
      </c>
      <c r="E69" s="36" t="s">
        <v>201</v>
      </c>
      <c r="F69" s="36" t="s">
        <v>120</v>
      </c>
      <c r="G69" s="19">
        <v>3000000</v>
      </c>
      <c r="H69" s="19">
        <v>3212713.29</v>
      </c>
      <c r="I69" s="19">
        <v>3212713.29</v>
      </c>
    </row>
    <row r="70" spans="1:9" ht="30" x14ac:dyDescent="0.25">
      <c r="A70" s="11" t="s">
        <v>209</v>
      </c>
      <c r="B70" s="36" t="s">
        <v>183</v>
      </c>
      <c r="C70" s="36" t="s">
        <v>93</v>
      </c>
      <c r="D70" s="36" t="s">
        <v>91</v>
      </c>
      <c r="E70" s="36" t="s">
        <v>202</v>
      </c>
      <c r="F70" s="36" t="s">
        <v>89</v>
      </c>
      <c r="G70" s="19">
        <f>G71</f>
        <v>30304</v>
      </c>
      <c r="H70" s="19">
        <f t="shared" ref="H70:I71" si="17">H71</f>
        <v>32200</v>
      </c>
      <c r="I70" s="19">
        <f t="shared" si="17"/>
        <v>32200</v>
      </c>
    </row>
    <row r="71" spans="1:9" ht="45" x14ac:dyDescent="0.25">
      <c r="A71" s="11" t="s">
        <v>116</v>
      </c>
      <c r="B71" s="36" t="s">
        <v>183</v>
      </c>
      <c r="C71" s="36" t="s">
        <v>93</v>
      </c>
      <c r="D71" s="36" t="s">
        <v>91</v>
      </c>
      <c r="E71" s="36" t="s">
        <v>202</v>
      </c>
      <c r="F71" s="36" t="s">
        <v>119</v>
      </c>
      <c r="G71" s="19">
        <f>G72</f>
        <v>30304</v>
      </c>
      <c r="H71" s="19">
        <f t="shared" si="17"/>
        <v>32200</v>
      </c>
      <c r="I71" s="19">
        <f t="shared" si="17"/>
        <v>32200</v>
      </c>
    </row>
    <row r="72" spans="1:9" ht="45" x14ac:dyDescent="0.25">
      <c r="A72" s="11" t="s">
        <v>101</v>
      </c>
      <c r="B72" s="36" t="s">
        <v>183</v>
      </c>
      <c r="C72" s="36" t="s">
        <v>93</v>
      </c>
      <c r="D72" s="36" t="s">
        <v>91</v>
      </c>
      <c r="E72" s="36" t="s">
        <v>202</v>
      </c>
      <c r="F72" s="36" t="s">
        <v>120</v>
      </c>
      <c r="G72" s="19">
        <v>30304</v>
      </c>
      <c r="H72" s="19">
        <v>32200</v>
      </c>
      <c r="I72" s="19">
        <v>32200</v>
      </c>
    </row>
    <row r="73" spans="1:9" x14ac:dyDescent="0.25">
      <c r="A73" s="17" t="s">
        <v>138</v>
      </c>
      <c r="B73" s="35" t="s">
        <v>183</v>
      </c>
      <c r="C73" s="35" t="s">
        <v>139</v>
      </c>
      <c r="D73" s="35" t="s">
        <v>87</v>
      </c>
      <c r="E73" s="35" t="s">
        <v>88</v>
      </c>
      <c r="F73" s="35" t="s">
        <v>89</v>
      </c>
      <c r="G73" s="20">
        <f t="shared" ref="G73:I79" si="18">G74</f>
        <v>10000</v>
      </c>
      <c r="H73" s="20">
        <f t="shared" si="18"/>
        <v>0</v>
      </c>
      <c r="I73" s="20">
        <f t="shared" si="18"/>
        <v>0</v>
      </c>
    </row>
    <row r="74" spans="1:9" ht="28.5" x14ac:dyDescent="0.25">
      <c r="A74" s="47" t="s">
        <v>173</v>
      </c>
      <c r="B74" s="35" t="s">
        <v>183</v>
      </c>
      <c r="C74" s="35" t="s">
        <v>139</v>
      </c>
      <c r="D74" s="35" t="s">
        <v>94</v>
      </c>
      <c r="E74" s="35" t="s">
        <v>88</v>
      </c>
      <c r="F74" s="35" t="s">
        <v>89</v>
      </c>
      <c r="G74" s="20">
        <f t="shared" si="18"/>
        <v>10000</v>
      </c>
      <c r="H74" s="20">
        <f t="shared" si="18"/>
        <v>0</v>
      </c>
      <c r="I74" s="20">
        <f t="shared" si="18"/>
        <v>0</v>
      </c>
    </row>
    <row r="75" spans="1:9" ht="45" customHeight="1" x14ac:dyDescent="0.25">
      <c r="A75" s="50" t="s">
        <v>243</v>
      </c>
      <c r="B75" s="36" t="s">
        <v>183</v>
      </c>
      <c r="C75" s="36" t="s">
        <v>139</v>
      </c>
      <c r="D75" s="36" t="s">
        <v>94</v>
      </c>
      <c r="E75" s="36" t="s">
        <v>129</v>
      </c>
      <c r="F75" s="36" t="s">
        <v>89</v>
      </c>
      <c r="G75" s="19">
        <f t="shared" si="18"/>
        <v>10000</v>
      </c>
      <c r="H75" s="19">
        <f t="shared" si="18"/>
        <v>0</v>
      </c>
      <c r="I75" s="19">
        <f t="shared" si="18"/>
        <v>0</v>
      </c>
    </row>
    <row r="76" spans="1:9" ht="60" x14ac:dyDescent="0.25">
      <c r="A76" s="50" t="s">
        <v>231</v>
      </c>
      <c r="B76" s="36" t="s">
        <v>183</v>
      </c>
      <c r="C76" s="36" t="s">
        <v>139</v>
      </c>
      <c r="D76" s="36" t="s">
        <v>94</v>
      </c>
      <c r="E76" s="36" t="s">
        <v>175</v>
      </c>
      <c r="F76" s="36" t="s">
        <v>89</v>
      </c>
      <c r="G76" s="19">
        <f t="shared" si="18"/>
        <v>10000</v>
      </c>
      <c r="H76" s="19">
        <f t="shared" si="18"/>
        <v>0</v>
      </c>
      <c r="I76" s="19">
        <f t="shared" si="18"/>
        <v>0</v>
      </c>
    </row>
    <row r="77" spans="1:9" ht="30" x14ac:dyDescent="0.25">
      <c r="A77" s="50" t="s">
        <v>168</v>
      </c>
      <c r="B77" s="36" t="s">
        <v>183</v>
      </c>
      <c r="C77" s="36" t="s">
        <v>139</v>
      </c>
      <c r="D77" s="36" t="s">
        <v>94</v>
      </c>
      <c r="E77" s="36" t="s">
        <v>176</v>
      </c>
      <c r="F77" s="36" t="s">
        <v>89</v>
      </c>
      <c r="G77" s="19">
        <f t="shared" si="18"/>
        <v>10000</v>
      </c>
      <c r="H77" s="19">
        <f t="shared" si="18"/>
        <v>0</v>
      </c>
      <c r="I77" s="19">
        <f t="shared" si="18"/>
        <v>0</v>
      </c>
    </row>
    <row r="78" spans="1:9" ht="60" x14ac:dyDescent="0.25">
      <c r="A78" s="50" t="s">
        <v>174</v>
      </c>
      <c r="B78" s="36" t="s">
        <v>183</v>
      </c>
      <c r="C78" s="36" t="s">
        <v>139</v>
      </c>
      <c r="D78" s="36" t="s">
        <v>94</v>
      </c>
      <c r="E78" s="36" t="s">
        <v>177</v>
      </c>
      <c r="F78" s="36" t="s">
        <v>89</v>
      </c>
      <c r="G78" s="19">
        <f t="shared" si="18"/>
        <v>10000</v>
      </c>
      <c r="H78" s="19">
        <f t="shared" si="18"/>
        <v>0</v>
      </c>
      <c r="I78" s="19">
        <f t="shared" si="18"/>
        <v>0</v>
      </c>
    </row>
    <row r="79" spans="1:9" ht="45" x14ac:dyDescent="0.25">
      <c r="A79" s="50" t="s">
        <v>116</v>
      </c>
      <c r="B79" s="36" t="s">
        <v>183</v>
      </c>
      <c r="C79" s="36" t="s">
        <v>139</v>
      </c>
      <c r="D79" s="36" t="s">
        <v>94</v>
      </c>
      <c r="E79" s="36" t="s">
        <v>177</v>
      </c>
      <c r="F79" s="68" t="s">
        <v>119</v>
      </c>
      <c r="G79" s="19">
        <f t="shared" si="18"/>
        <v>10000</v>
      </c>
      <c r="H79" s="19">
        <f t="shared" si="18"/>
        <v>0</v>
      </c>
      <c r="I79" s="19">
        <f t="shared" si="18"/>
        <v>0</v>
      </c>
    </row>
    <row r="80" spans="1:9" ht="45" x14ac:dyDescent="0.25">
      <c r="A80" s="50" t="s">
        <v>101</v>
      </c>
      <c r="B80" s="36" t="s">
        <v>183</v>
      </c>
      <c r="C80" s="36" t="s">
        <v>139</v>
      </c>
      <c r="D80" s="36" t="s">
        <v>94</v>
      </c>
      <c r="E80" s="36" t="s">
        <v>177</v>
      </c>
      <c r="F80" s="68" t="s">
        <v>120</v>
      </c>
      <c r="G80" s="19">
        <v>10000</v>
      </c>
      <c r="H80" s="19">
        <v>0</v>
      </c>
      <c r="I80" s="19">
        <v>0</v>
      </c>
    </row>
    <row r="81" spans="1:9" ht="28.5" x14ac:dyDescent="0.25">
      <c r="A81" s="17" t="s">
        <v>140</v>
      </c>
      <c r="B81" s="35" t="s">
        <v>183</v>
      </c>
      <c r="C81" s="28" t="s">
        <v>113</v>
      </c>
      <c r="D81" s="35" t="s">
        <v>87</v>
      </c>
      <c r="E81" s="35" t="s">
        <v>88</v>
      </c>
      <c r="F81" s="35" t="s">
        <v>89</v>
      </c>
      <c r="G81" s="20">
        <f t="shared" ref="G81:I87" si="19">G82</f>
        <v>11000</v>
      </c>
      <c r="H81" s="20">
        <f t="shared" si="19"/>
        <v>10000</v>
      </c>
      <c r="I81" s="20">
        <f t="shared" si="19"/>
        <v>10000</v>
      </c>
    </row>
    <row r="82" spans="1:9" x14ac:dyDescent="0.25">
      <c r="A82" s="17" t="s">
        <v>141</v>
      </c>
      <c r="B82" s="35" t="s">
        <v>183</v>
      </c>
      <c r="C82" s="28" t="s">
        <v>113</v>
      </c>
      <c r="D82" s="35" t="s">
        <v>86</v>
      </c>
      <c r="E82" s="35" t="s">
        <v>88</v>
      </c>
      <c r="F82" s="35" t="s">
        <v>89</v>
      </c>
      <c r="G82" s="20">
        <f t="shared" si="19"/>
        <v>11000</v>
      </c>
      <c r="H82" s="20">
        <f t="shared" si="19"/>
        <v>10000</v>
      </c>
      <c r="I82" s="20">
        <f t="shared" si="19"/>
        <v>10000</v>
      </c>
    </row>
    <row r="83" spans="1:9" ht="60" x14ac:dyDescent="0.25">
      <c r="A83" s="50" t="s">
        <v>242</v>
      </c>
      <c r="B83" s="36" t="s">
        <v>183</v>
      </c>
      <c r="C83" s="25" t="s">
        <v>113</v>
      </c>
      <c r="D83" s="36" t="s">
        <v>86</v>
      </c>
      <c r="E83" s="36" t="s">
        <v>132</v>
      </c>
      <c r="F83" s="36" t="s">
        <v>89</v>
      </c>
      <c r="G83" s="19">
        <f t="shared" si="19"/>
        <v>11000</v>
      </c>
      <c r="H83" s="19">
        <f t="shared" si="19"/>
        <v>10000</v>
      </c>
      <c r="I83" s="19">
        <f t="shared" si="19"/>
        <v>10000</v>
      </c>
    </row>
    <row r="84" spans="1:9" ht="60" x14ac:dyDescent="0.25">
      <c r="A84" s="50" t="s">
        <v>233</v>
      </c>
      <c r="B84" s="36" t="s">
        <v>183</v>
      </c>
      <c r="C84" s="25" t="s">
        <v>113</v>
      </c>
      <c r="D84" s="36" t="s">
        <v>86</v>
      </c>
      <c r="E84" s="36" t="s">
        <v>178</v>
      </c>
      <c r="F84" s="36" t="s">
        <v>89</v>
      </c>
      <c r="G84" s="19">
        <f t="shared" si="19"/>
        <v>11000</v>
      </c>
      <c r="H84" s="19">
        <f t="shared" si="19"/>
        <v>10000</v>
      </c>
      <c r="I84" s="19">
        <f t="shared" si="19"/>
        <v>10000</v>
      </c>
    </row>
    <row r="85" spans="1:9" ht="30" x14ac:dyDescent="0.25">
      <c r="A85" s="50" t="s">
        <v>168</v>
      </c>
      <c r="B85" s="36" t="s">
        <v>183</v>
      </c>
      <c r="C85" s="25" t="s">
        <v>113</v>
      </c>
      <c r="D85" s="36" t="s">
        <v>86</v>
      </c>
      <c r="E85" s="36" t="s">
        <v>179</v>
      </c>
      <c r="F85" s="36" t="s">
        <v>89</v>
      </c>
      <c r="G85" s="19">
        <f t="shared" si="19"/>
        <v>11000</v>
      </c>
      <c r="H85" s="19">
        <f t="shared" si="19"/>
        <v>10000</v>
      </c>
      <c r="I85" s="19">
        <f t="shared" si="19"/>
        <v>10000</v>
      </c>
    </row>
    <row r="86" spans="1:9" ht="30" x14ac:dyDescent="0.25">
      <c r="A86" s="50" t="s">
        <v>180</v>
      </c>
      <c r="B86" s="36" t="s">
        <v>183</v>
      </c>
      <c r="C86" s="25" t="s">
        <v>113</v>
      </c>
      <c r="D86" s="36" t="s">
        <v>86</v>
      </c>
      <c r="E86" s="36" t="s">
        <v>181</v>
      </c>
      <c r="F86" s="36" t="s">
        <v>89</v>
      </c>
      <c r="G86" s="19">
        <f>G87</f>
        <v>11000</v>
      </c>
      <c r="H86" s="19">
        <f t="shared" si="19"/>
        <v>10000</v>
      </c>
      <c r="I86" s="19">
        <f t="shared" si="19"/>
        <v>10000</v>
      </c>
    </row>
    <row r="87" spans="1:9" ht="45" x14ac:dyDescent="0.25">
      <c r="A87" s="50" t="s">
        <v>116</v>
      </c>
      <c r="B87" s="36" t="s">
        <v>183</v>
      </c>
      <c r="C87" s="25" t="s">
        <v>113</v>
      </c>
      <c r="D87" s="36" t="s">
        <v>86</v>
      </c>
      <c r="E87" s="36" t="s">
        <v>181</v>
      </c>
      <c r="F87" s="7">
        <v>200</v>
      </c>
      <c r="G87" s="58">
        <f>G88</f>
        <v>11000</v>
      </c>
      <c r="H87" s="58">
        <f t="shared" si="19"/>
        <v>10000</v>
      </c>
      <c r="I87" s="58">
        <f t="shared" si="19"/>
        <v>10000</v>
      </c>
    </row>
    <row r="88" spans="1:9" ht="45" x14ac:dyDescent="0.25">
      <c r="A88" s="56" t="s">
        <v>101</v>
      </c>
      <c r="B88" s="36" t="s">
        <v>183</v>
      </c>
      <c r="C88" s="25" t="s">
        <v>113</v>
      </c>
      <c r="D88" s="36" t="s">
        <v>86</v>
      </c>
      <c r="E88" s="36" t="s">
        <v>181</v>
      </c>
      <c r="F88" s="36" t="s">
        <v>120</v>
      </c>
      <c r="G88" s="19">
        <v>11000</v>
      </c>
      <c r="H88" s="19">
        <v>10000</v>
      </c>
      <c r="I88" s="19">
        <v>10000</v>
      </c>
    </row>
    <row r="89" spans="1:9" ht="28.5" x14ac:dyDescent="0.25">
      <c r="A89" s="45" t="s">
        <v>185</v>
      </c>
      <c r="B89" s="5">
        <v>996</v>
      </c>
      <c r="C89" s="28" t="s">
        <v>87</v>
      </c>
      <c r="D89" s="28" t="s">
        <v>87</v>
      </c>
      <c r="E89" s="28" t="s">
        <v>88</v>
      </c>
      <c r="F89" s="28" t="s">
        <v>89</v>
      </c>
      <c r="G89" s="57">
        <f t="shared" ref="G89:I94" si="20">G90</f>
        <v>2813555</v>
      </c>
      <c r="H89" s="57">
        <f t="shared" si="20"/>
        <v>3037130</v>
      </c>
      <c r="I89" s="57">
        <f t="shared" si="20"/>
        <v>3037130</v>
      </c>
    </row>
    <row r="90" spans="1:9" ht="28.5" x14ac:dyDescent="0.25">
      <c r="A90" s="47" t="s">
        <v>78</v>
      </c>
      <c r="B90" s="45">
        <v>996</v>
      </c>
      <c r="C90" s="55" t="s">
        <v>86</v>
      </c>
      <c r="D90" s="55" t="s">
        <v>87</v>
      </c>
      <c r="E90" s="55" t="s">
        <v>88</v>
      </c>
      <c r="F90" s="55" t="s">
        <v>89</v>
      </c>
      <c r="G90" s="57">
        <f t="shared" si="20"/>
        <v>2813555</v>
      </c>
      <c r="H90" s="57">
        <f t="shared" si="20"/>
        <v>3037130</v>
      </c>
      <c r="I90" s="57">
        <f t="shared" si="20"/>
        <v>3037130</v>
      </c>
    </row>
    <row r="91" spans="1:9" ht="15" customHeight="1" x14ac:dyDescent="0.25">
      <c r="A91" s="47" t="s">
        <v>114</v>
      </c>
      <c r="B91" s="45">
        <v>996</v>
      </c>
      <c r="C91" s="55" t="s">
        <v>86</v>
      </c>
      <c r="D91" s="55">
        <v>13</v>
      </c>
      <c r="E91" s="55" t="s">
        <v>88</v>
      </c>
      <c r="F91" s="55" t="s">
        <v>89</v>
      </c>
      <c r="G91" s="57">
        <f t="shared" si="20"/>
        <v>2813555</v>
      </c>
      <c r="H91" s="57">
        <f t="shared" si="20"/>
        <v>3037130</v>
      </c>
      <c r="I91" s="57">
        <f t="shared" si="20"/>
        <v>3037130</v>
      </c>
    </row>
    <row r="92" spans="1:9" ht="75" x14ac:dyDescent="0.25">
      <c r="A92" s="50" t="s">
        <v>241</v>
      </c>
      <c r="B92" s="7">
        <v>996</v>
      </c>
      <c r="C92" s="25" t="s">
        <v>86</v>
      </c>
      <c r="D92" s="25">
        <v>13</v>
      </c>
      <c r="E92" s="25" t="s">
        <v>133</v>
      </c>
      <c r="F92" s="25" t="s">
        <v>89</v>
      </c>
      <c r="G92" s="58">
        <f t="shared" si="20"/>
        <v>2813555</v>
      </c>
      <c r="H92" s="58">
        <f t="shared" si="20"/>
        <v>3037130</v>
      </c>
      <c r="I92" s="58">
        <f t="shared" si="20"/>
        <v>3037130</v>
      </c>
    </row>
    <row r="93" spans="1:9" ht="75" x14ac:dyDescent="0.25">
      <c r="A93" s="50" t="s">
        <v>240</v>
      </c>
      <c r="B93" s="7">
        <v>996</v>
      </c>
      <c r="C93" s="25" t="s">
        <v>86</v>
      </c>
      <c r="D93" s="7">
        <v>13</v>
      </c>
      <c r="E93" s="25" t="s">
        <v>189</v>
      </c>
      <c r="F93" s="25" t="s">
        <v>89</v>
      </c>
      <c r="G93" s="58">
        <f t="shared" si="20"/>
        <v>2813555</v>
      </c>
      <c r="H93" s="58">
        <f t="shared" si="20"/>
        <v>3037130</v>
      </c>
      <c r="I93" s="58">
        <f t="shared" si="20"/>
        <v>3037130</v>
      </c>
    </row>
    <row r="94" spans="1:9" ht="15" customHeight="1" x14ac:dyDescent="0.25">
      <c r="A94" s="50" t="s">
        <v>184</v>
      </c>
      <c r="B94" s="7">
        <v>996</v>
      </c>
      <c r="C94" s="25" t="s">
        <v>86</v>
      </c>
      <c r="D94" s="7">
        <v>13</v>
      </c>
      <c r="E94" s="25" t="s">
        <v>190</v>
      </c>
      <c r="F94" s="25" t="s">
        <v>89</v>
      </c>
      <c r="G94" s="58">
        <f t="shared" si="20"/>
        <v>2813555</v>
      </c>
      <c r="H94" s="58">
        <f t="shared" si="20"/>
        <v>3037130</v>
      </c>
      <c r="I94" s="58">
        <f t="shared" si="20"/>
        <v>3037130</v>
      </c>
    </row>
    <row r="95" spans="1:9" ht="30" x14ac:dyDescent="0.25">
      <c r="A95" s="50" t="s">
        <v>186</v>
      </c>
      <c r="B95" s="7">
        <v>996</v>
      </c>
      <c r="C95" s="25" t="s">
        <v>86</v>
      </c>
      <c r="D95" s="7">
        <v>13</v>
      </c>
      <c r="E95" s="25" t="s">
        <v>188</v>
      </c>
      <c r="F95" s="25" t="s">
        <v>89</v>
      </c>
      <c r="G95" s="58">
        <f>G96+G98+G100</f>
        <v>2813555</v>
      </c>
      <c r="H95" s="58">
        <f t="shared" ref="H95:I95" si="21">H96+H98+H100</f>
        <v>3037130</v>
      </c>
      <c r="I95" s="58">
        <f t="shared" si="21"/>
        <v>3037130</v>
      </c>
    </row>
    <row r="96" spans="1:9" ht="90" x14ac:dyDescent="0.25">
      <c r="A96" s="54" t="s">
        <v>187</v>
      </c>
      <c r="B96" s="7">
        <v>996</v>
      </c>
      <c r="C96" s="25" t="s">
        <v>86</v>
      </c>
      <c r="D96" s="7">
        <v>13</v>
      </c>
      <c r="E96" s="25" t="s">
        <v>188</v>
      </c>
      <c r="F96" s="25">
        <v>100</v>
      </c>
      <c r="G96" s="58">
        <f>G97</f>
        <v>1842800</v>
      </c>
      <c r="H96" s="58">
        <f t="shared" ref="H96:I96" si="22">H97</f>
        <v>2235000</v>
      </c>
      <c r="I96" s="58">
        <f t="shared" si="22"/>
        <v>2235000</v>
      </c>
    </row>
    <row r="97" spans="1:9" ht="30" x14ac:dyDescent="0.25">
      <c r="A97" s="52" t="s">
        <v>115</v>
      </c>
      <c r="B97" s="7">
        <v>996</v>
      </c>
      <c r="C97" s="25" t="s">
        <v>86</v>
      </c>
      <c r="D97" s="7">
        <v>13</v>
      </c>
      <c r="E97" s="25" t="s">
        <v>188</v>
      </c>
      <c r="F97" s="7">
        <v>110</v>
      </c>
      <c r="G97" s="58">
        <v>1842800</v>
      </c>
      <c r="H97" s="19">
        <v>2235000</v>
      </c>
      <c r="I97" s="19">
        <v>2235000</v>
      </c>
    </row>
    <row r="98" spans="1:9" ht="45" x14ac:dyDescent="0.25">
      <c r="A98" s="52" t="s">
        <v>116</v>
      </c>
      <c r="B98" s="7">
        <v>996</v>
      </c>
      <c r="C98" s="25" t="s">
        <v>86</v>
      </c>
      <c r="D98" s="7">
        <v>13</v>
      </c>
      <c r="E98" s="25" t="s">
        <v>188</v>
      </c>
      <c r="F98" s="7">
        <v>200</v>
      </c>
      <c r="G98" s="58">
        <f>G99</f>
        <v>952755</v>
      </c>
      <c r="H98" s="58">
        <f t="shared" ref="H98:I98" si="23">H99</f>
        <v>787130</v>
      </c>
      <c r="I98" s="58">
        <f t="shared" si="23"/>
        <v>787130</v>
      </c>
    </row>
    <row r="99" spans="1:9" ht="45" x14ac:dyDescent="0.25">
      <c r="A99" s="50" t="s">
        <v>101</v>
      </c>
      <c r="B99" s="7">
        <v>996</v>
      </c>
      <c r="C99" s="25" t="s">
        <v>86</v>
      </c>
      <c r="D99" s="7">
        <v>13</v>
      </c>
      <c r="E99" s="25" t="s">
        <v>188</v>
      </c>
      <c r="F99" s="7">
        <v>240</v>
      </c>
      <c r="G99" s="58">
        <v>952755</v>
      </c>
      <c r="H99" s="19">
        <v>787130</v>
      </c>
      <c r="I99" s="19">
        <v>787130</v>
      </c>
    </row>
    <row r="100" spans="1:9" x14ac:dyDescent="0.25">
      <c r="A100" s="48" t="s">
        <v>102</v>
      </c>
      <c r="B100" s="7">
        <v>996</v>
      </c>
      <c r="C100" s="25" t="s">
        <v>86</v>
      </c>
      <c r="D100" s="7">
        <v>13</v>
      </c>
      <c r="E100" s="25" t="s">
        <v>188</v>
      </c>
      <c r="F100" s="7">
        <v>800</v>
      </c>
      <c r="G100" s="58">
        <f>G101</f>
        <v>18000</v>
      </c>
      <c r="H100" s="58">
        <f t="shared" ref="H100:I100" si="24">H101</f>
        <v>15000</v>
      </c>
      <c r="I100" s="58">
        <f t="shared" si="24"/>
        <v>15000</v>
      </c>
    </row>
    <row r="101" spans="1:9" x14ac:dyDescent="0.25">
      <c r="A101" s="52" t="s">
        <v>103</v>
      </c>
      <c r="B101" s="7">
        <v>996</v>
      </c>
      <c r="C101" s="25" t="s">
        <v>86</v>
      </c>
      <c r="D101" s="7">
        <v>13</v>
      </c>
      <c r="E101" s="25" t="s">
        <v>188</v>
      </c>
      <c r="F101" s="7">
        <v>850</v>
      </c>
      <c r="G101" s="58">
        <v>18000</v>
      </c>
      <c r="H101" s="19">
        <v>15000</v>
      </c>
      <c r="I101" s="19">
        <v>15000</v>
      </c>
    </row>
    <row r="102" spans="1:9" ht="28.5" x14ac:dyDescent="0.25">
      <c r="A102" s="45" t="s">
        <v>213</v>
      </c>
      <c r="B102" s="28">
        <v>988</v>
      </c>
      <c r="C102" s="28" t="s">
        <v>87</v>
      </c>
      <c r="D102" s="28" t="s">
        <v>87</v>
      </c>
      <c r="E102" s="28" t="s">
        <v>88</v>
      </c>
      <c r="F102" s="28" t="s">
        <v>89</v>
      </c>
      <c r="G102" s="57">
        <f t="shared" ref="G102:I107" si="25">G103</f>
        <v>3506410</v>
      </c>
      <c r="H102" s="57">
        <f t="shared" si="25"/>
        <v>2334260</v>
      </c>
      <c r="I102" s="57">
        <f t="shared" si="25"/>
        <v>2484260</v>
      </c>
    </row>
    <row r="103" spans="1:9" x14ac:dyDescent="0.25">
      <c r="A103" s="17" t="s">
        <v>134</v>
      </c>
      <c r="B103" s="35" t="s">
        <v>195</v>
      </c>
      <c r="C103" s="28" t="s">
        <v>136</v>
      </c>
      <c r="D103" s="35" t="s">
        <v>87</v>
      </c>
      <c r="E103" s="35" t="s">
        <v>88</v>
      </c>
      <c r="F103" s="35" t="s">
        <v>89</v>
      </c>
      <c r="G103" s="20">
        <f t="shared" si="25"/>
        <v>3506410</v>
      </c>
      <c r="H103" s="20">
        <f t="shared" si="25"/>
        <v>2334260</v>
      </c>
      <c r="I103" s="20">
        <f t="shared" si="25"/>
        <v>2484260</v>
      </c>
    </row>
    <row r="104" spans="1:9" x14ac:dyDescent="0.25">
      <c r="A104" s="17" t="s">
        <v>135</v>
      </c>
      <c r="B104" s="35" t="s">
        <v>195</v>
      </c>
      <c r="C104" s="28" t="s">
        <v>136</v>
      </c>
      <c r="D104" s="35" t="s">
        <v>86</v>
      </c>
      <c r="E104" s="35" t="s">
        <v>88</v>
      </c>
      <c r="F104" s="35" t="s">
        <v>89</v>
      </c>
      <c r="G104" s="20">
        <f t="shared" si="25"/>
        <v>3506410</v>
      </c>
      <c r="H104" s="20">
        <f t="shared" si="25"/>
        <v>2334260</v>
      </c>
      <c r="I104" s="20">
        <f t="shared" si="25"/>
        <v>2484260</v>
      </c>
    </row>
    <row r="105" spans="1:9" ht="60" x14ac:dyDescent="0.25">
      <c r="A105" s="11" t="s">
        <v>234</v>
      </c>
      <c r="B105" s="36" t="s">
        <v>195</v>
      </c>
      <c r="C105" s="25" t="s">
        <v>136</v>
      </c>
      <c r="D105" s="36" t="s">
        <v>86</v>
      </c>
      <c r="E105" s="36" t="s">
        <v>142</v>
      </c>
      <c r="F105" s="36" t="s">
        <v>89</v>
      </c>
      <c r="G105" s="19">
        <f t="shared" si="25"/>
        <v>3506410</v>
      </c>
      <c r="H105" s="19">
        <f t="shared" si="25"/>
        <v>2334260</v>
      </c>
      <c r="I105" s="19">
        <f t="shared" si="25"/>
        <v>2484260</v>
      </c>
    </row>
    <row r="106" spans="1:9" ht="60" x14ac:dyDescent="0.25">
      <c r="A106" s="11" t="s">
        <v>235</v>
      </c>
      <c r="B106" s="36" t="s">
        <v>195</v>
      </c>
      <c r="C106" s="25" t="s">
        <v>136</v>
      </c>
      <c r="D106" s="36" t="s">
        <v>86</v>
      </c>
      <c r="E106" s="36" t="s">
        <v>192</v>
      </c>
      <c r="F106" s="36" t="s">
        <v>89</v>
      </c>
      <c r="G106" s="19">
        <f t="shared" si="25"/>
        <v>3506410</v>
      </c>
      <c r="H106" s="19">
        <f t="shared" si="25"/>
        <v>2334260</v>
      </c>
      <c r="I106" s="19">
        <f t="shared" si="25"/>
        <v>2484260</v>
      </c>
    </row>
    <row r="107" spans="1:9" ht="30" x14ac:dyDescent="0.25">
      <c r="A107" s="24" t="s">
        <v>168</v>
      </c>
      <c r="B107" s="36" t="s">
        <v>195</v>
      </c>
      <c r="C107" s="25" t="s">
        <v>136</v>
      </c>
      <c r="D107" s="36" t="s">
        <v>86</v>
      </c>
      <c r="E107" s="36" t="s">
        <v>193</v>
      </c>
      <c r="F107" s="36" t="s">
        <v>89</v>
      </c>
      <c r="G107" s="19">
        <f t="shared" si="25"/>
        <v>3506410</v>
      </c>
      <c r="H107" s="19">
        <f t="shared" si="25"/>
        <v>2334260</v>
      </c>
      <c r="I107" s="19">
        <f t="shared" si="25"/>
        <v>2484260</v>
      </c>
    </row>
    <row r="108" spans="1:9" ht="90" x14ac:dyDescent="0.25">
      <c r="A108" s="11" t="s">
        <v>210</v>
      </c>
      <c r="B108" s="36" t="s">
        <v>195</v>
      </c>
      <c r="C108" s="25" t="s">
        <v>136</v>
      </c>
      <c r="D108" s="36" t="s">
        <v>86</v>
      </c>
      <c r="E108" s="36" t="s">
        <v>194</v>
      </c>
      <c r="F108" s="36" t="s">
        <v>89</v>
      </c>
      <c r="G108" s="19">
        <f>G109+G111+G113</f>
        <v>3506410</v>
      </c>
      <c r="H108" s="19">
        <f t="shared" ref="H108:I108" si="26">H109+H111+H113</f>
        <v>2334260</v>
      </c>
      <c r="I108" s="19">
        <f t="shared" si="26"/>
        <v>2484260</v>
      </c>
    </row>
    <row r="109" spans="1:9" ht="90" x14ac:dyDescent="0.25">
      <c r="A109" s="24" t="s">
        <v>84</v>
      </c>
      <c r="B109" s="36" t="s">
        <v>195</v>
      </c>
      <c r="C109" s="25" t="s">
        <v>136</v>
      </c>
      <c r="D109" s="36" t="s">
        <v>86</v>
      </c>
      <c r="E109" s="36" t="s">
        <v>194</v>
      </c>
      <c r="F109" s="36" t="s">
        <v>96</v>
      </c>
      <c r="G109" s="19">
        <f>G110</f>
        <v>2246410</v>
      </c>
      <c r="H109" s="19">
        <f t="shared" ref="H109:I109" si="27">H110</f>
        <v>2200000</v>
      </c>
      <c r="I109" s="19">
        <f t="shared" si="27"/>
        <v>2200000</v>
      </c>
    </row>
    <row r="110" spans="1:9" ht="30" x14ac:dyDescent="0.25">
      <c r="A110" s="24" t="s">
        <v>115</v>
      </c>
      <c r="B110" s="36" t="s">
        <v>195</v>
      </c>
      <c r="C110" s="25" t="s">
        <v>136</v>
      </c>
      <c r="D110" s="36" t="s">
        <v>86</v>
      </c>
      <c r="E110" s="36" t="s">
        <v>194</v>
      </c>
      <c r="F110" s="36" t="s">
        <v>118</v>
      </c>
      <c r="G110" s="19">
        <v>2246410</v>
      </c>
      <c r="H110" s="19">
        <v>2200000</v>
      </c>
      <c r="I110" s="19">
        <v>2200000</v>
      </c>
    </row>
    <row r="111" spans="1:9" ht="45" x14ac:dyDescent="0.25">
      <c r="A111" s="24" t="s">
        <v>116</v>
      </c>
      <c r="B111" s="36" t="s">
        <v>195</v>
      </c>
      <c r="C111" s="25" t="s">
        <v>136</v>
      </c>
      <c r="D111" s="36" t="s">
        <v>86</v>
      </c>
      <c r="E111" s="36" t="s">
        <v>194</v>
      </c>
      <c r="F111" s="36" t="s">
        <v>119</v>
      </c>
      <c r="G111" s="19">
        <f>G112</f>
        <v>1250000</v>
      </c>
      <c r="H111" s="19">
        <f t="shared" ref="H111:I111" si="28">H112</f>
        <v>124260</v>
      </c>
      <c r="I111" s="19">
        <f t="shared" si="28"/>
        <v>274260</v>
      </c>
    </row>
    <row r="112" spans="1:9" ht="45" x14ac:dyDescent="0.25">
      <c r="A112" s="24" t="s">
        <v>101</v>
      </c>
      <c r="B112" s="36" t="s">
        <v>195</v>
      </c>
      <c r="C112" s="25" t="s">
        <v>136</v>
      </c>
      <c r="D112" s="36" t="s">
        <v>86</v>
      </c>
      <c r="E112" s="36" t="s">
        <v>194</v>
      </c>
      <c r="F112" s="36" t="s">
        <v>120</v>
      </c>
      <c r="G112" s="19">
        <v>1250000</v>
      </c>
      <c r="H112" s="19">
        <v>124260</v>
      </c>
      <c r="I112" s="19">
        <v>274260</v>
      </c>
    </row>
    <row r="113" spans="1:9" x14ac:dyDescent="0.25">
      <c r="A113" s="11" t="s">
        <v>102</v>
      </c>
      <c r="B113" s="36" t="s">
        <v>195</v>
      </c>
      <c r="C113" s="25" t="s">
        <v>136</v>
      </c>
      <c r="D113" s="36" t="s">
        <v>86</v>
      </c>
      <c r="E113" s="36" t="s">
        <v>194</v>
      </c>
      <c r="F113" s="36" t="s">
        <v>112</v>
      </c>
      <c r="G113" s="19">
        <f>G114</f>
        <v>10000</v>
      </c>
      <c r="H113" s="19">
        <f t="shared" ref="H113:I113" si="29">H114</f>
        <v>10000</v>
      </c>
      <c r="I113" s="19">
        <f t="shared" si="29"/>
        <v>10000</v>
      </c>
    </row>
    <row r="114" spans="1:9" x14ac:dyDescent="0.25">
      <c r="A114" s="24" t="s">
        <v>103</v>
      </c>
      <c r="B114" s="36" t="s">
        <v>195</v>
      </c>
      <c r="C114" s="25" t="s">
        <v>136</v>
      </c>
      <c r="D114" s="36" t="s">
        <v>86</v>
      </c>
      <c r="E114" s="36" t="s">
        <v>194</v>
      </c>
      <c r="F114" s="36" t="s">
        <v>121</v>
      </c>
      <c r="G114" s="19">
        <v>10000</v>
      </c>
      <c r="H114" s="19">
        <v>10000</v>
      </c>
      <c r="I114" s="19">
        <v>10000</v>
      </c>
    </row>
    <row r="115" spans="1:9" x14ac:dyDescent="0.25">
      <c r="A115" s="88" t="s">
        <v>143</v>
      </c>
      <c r="B115" s="89"/>
      <c r="C115" s="89"/>
      <c r="D115" s="89"/>
      <c r="E115" s="89"/>
      <c r="F115" s="90"/>
      <c r="G115" s="20">
        <f>G13+G89+G102</f>
        <v>16506655</v>
      </c>
      <c r="H115" s="70">
        <f t="shared" ref="H115:I115" si="30">H13+H89+H102</f>
        <v>15197589.9</v>
      </c>
      <c r="I115" s="70">
        <f t="shared" si="30"/>
        <v>13981132.85</v>
      </c>
    </row>
  </sheetData>
  <mergeCells count="5">
    <mergeCell ref="A115:F115"/>
    <mergeCell ref="A7:I7"/>
    <mergeCell ref="A10:A11"/>
    <mergeCell ref="B10:F10"/>
    <mergeCell ref="G10:I10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E11" sqref="E11"/>
    </sheetView>
  </sheetViews>
  <sheetFormatPr defaultColWidth="9.140625" defaultRowHeight="15" x14ac:dyDescent="0.25"/>
  <cols>
    <col min="1" max="1" width="51.7109375" style="1" customWidth="1"/>
    <col min="2" max="2" width="12.7109375" style="1" customWidth="1"/>
    <col min="3" max="3" width="4.7109375" style="1" customWidth="1"/>
    <col min="4" max="6" width="15.7109375" style="1" customWidth="1"/>
    <col min="7" max="16384" width="9.140625" style="1"/>
  </cols>
  <sheetData>
    <row r="1" spans="1:6" x14ac:dyDescent="0.25">
      <c r="A1" s="38"/>
      <c r="B1" s="38"/>
      <c r="C1" s="38"/>
      <c r="F1" s="40" t="s">
        <v>227</v>
      </c>
    </row>
    <row r="2" spans="1:6" x14ac:dyDescent="0.25">
      <c r="A2" s="40"/>
      <c r="B2" s="40"/>
      <c r="C2" s="40"/>
      <c r="F2" s="40" t="s">
        <v>203</v>
      </c>
    </row>
    <row r="3" spans="1:6" x14ac:dyDescent="0.25">
      <c r="A3" s="40"/>
      <c r="B3" s="40"/>
      <c r="C3" s="40"/>
      <c r="F3" s="40" t="s">
        <v>149</v>
      </c>
    </row>
    <row r="4" spans="1:6" x14ac:dyDescent="0.25">
      <c r="A4" s="40"/>
      <c r="B4" s="40"/>
      <c r="C4" s="40"/>
      <c r="F4" s="40" t="s">
        <v>204</v>
      </c>
    </row>
    <row r="5" spans="1:6" x14ac:dyDescent="0.25">
      <c r="F5" s="40" t="s">
        <v>262</v>
      </c>
    </row>
    <row r="6" spans="1:6" x14ac:dyDescent="0.25">
      <c r="A6" s="38"/>
      <c r="B6" s="38"/>
      <c r="C6" s="38"/>
    </row>
    <row r="7" spans="1:6" ht="63.6" customHeight="1" x14ac:dyDescent="0.25">
      <c r="A7" s="87" t="s">
        <v>220</v>
      </c>
      <c r="B7" s="87"/>
      <c r="C7" s="87"/>
      <c r="D7" s="87"/>
      <c r="E7" s="96"/>
      <c r="F7" s="96"/>
    </row>
    <row r="9" spans="1:6" x14ac:dyDescent="0.25">
      <c r="D9" s="40" t="s">
        <v>0</v>
      </c>
    </row>
    <row r="10" spans="1:6" x14ac:dyDescent="0.25">
      <c r="A10" s="91" t="s">
        <v>72</v>
      </c>
      <c r="B10" s="93" t="s">
        <v>73</v>
      </c>
      <c r="C10" s="95"/>
      <c r="D10" s="80" t="s">
        <v>3</v>
      </c>
      <c r="E10" s="78"/>
      <c r="F10" s="78"/>
    </row>
    <row r="11" spans="1:6" ht="75.75" customHeight="1" x14ac:dyDescent="0.25">
      <c r="A11" s="92"/>
      <c r="B11" s="4" t="s">
        <v>76</v>
      </c>
      <c r="C11" s="33" t="s">
        <v>77</v>
      </c>
      <c r="D11" s="61" t="s">
        <v>146</v>
      </c>
      <c r="E11" s="61" t="s">
        <v>211</v>
      </c>
      <c r="F11" s="61" t="s">
        <v>215</v>
      </c>
    </row>
    <row r="12" spans="1:6" s="43" customFormat="1" ht="11.25" x14ac:dyDescent="0.2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</row>
    <row r="13" spans="1:6" s="43" customFormat="1" ht="42.75" x14ac:dyDescent="0.2">
      <c r="A13" s="27" t="s">
        <v>259</v>
      </c>
      <c r="B13" s="35" t="s">
        <v>253</v>
      </c>
      <c r="C13" s="35" t="s">
        <v>89</v>
      </c>
      <c r="D13" s="73">
        <f t="shared" ref="D13:D17" si="0">D14</f>
        <v>36000</v>
      </c>
      <c r="E13" s="73">
        <v>0</v>
      </c>
      <c r="F13" s="73">
        <v>0</v>
      </c>
    </row>
    <row r="14" spans="1:6" s="43" customFormat="1" ht="45" x14ac:dyDescent="0.25">
      <c r="A14" s="24" t="s">
        <v>260</v>
      </c>
      <c r="B14" s="36" t="s">
        <v>254</v>
      </c>
      <c r="C14" s="36" t="s">
        <v>89</v>
      </c>
      <c r="D14" s="74">
        <f t="shared" si="0"/>
        <v>36000</v>
      </c>
      <c r="E14" s="74">
        <v>0</v>
      </c>
      <c r="F14" s="74">
        <v>0</v>
      </c>
    </row>
    <row r="15" spans="1:6" s="43" customFormat="1" x14ac:dyDescent="0.25">
      <c r="A15" s="24" t="s">
        <v>168</v>
      </c>
      <c r="B15" s="36" t="s">
        <v>255</v>
      </c>
      <c r="C15" s="36" t="s">
        <v>89</v>
      </c>
      <c r="D15" s="74">
        <f t="shared" si="0"/>
        <v>36000</v>
      </c>
      <c r="E15" s="74">
        <v>0</v>
      </c>
      <c r="F15" s="74">
        <v>0</v>
      </c>
    </row>
    <row r="16" spans="1:6" s="43" customFormat="1" ht="90" x14ac:dyDescent="0.25">
      <c r="A16" s="24" t="s">
        <v>256</v>
      </c>
      <c r="B16" s="36" t="s">
        <v>257</v>
      </c>
      <c r="C16" s="36" t="s">
        <v>89</v>
      </c>
      <c r="D16" s="74">
        <f t="shared" si="0"/>
        <v>36000</v>
      </c>
      <c r="E16" s="74">
        <v>0</v>
      </c>
      <c r="F16" s="74">
        <v>0</v>
      </c>
    </row>
    <row r="17" spans="1:6" s="43" customFormat="1" ht="30" x14ac:dyDescent="0.25">
      <c r="A17" s="24" t="s">
        <v>116</v>
      </c>
      <c r="B17" s="36" t="s">
        <v>257</v>
      </c>
      <c r="C17" s="36" t="s">
        <v>119</v>
      </c>
      <c r="D17" s="74">
        <f t="shared" si="0"/>
        <v>36000</v>
      </c>
      <c r="E17" s="74">
        <v>0</v>
      </c>
      <c r="F17" s="74">
        <v>0</v>
      </c>
    </row>
    <row r="18" spans="1:6" s="43" customFormat="1" ht="30" x14ac:dyDescent="0.25">
      <c r="A18" s="24" t="s">
        <v>101</v>
      </c>
      <c r="B18" s="36" t="s">
        <v>257</v>
      </c>
      <c r="C18" s="36" t="s">
        <v>120</v>
      </c>
      <c r="D18" s="72">
        <v>36000</v>
      </c>
      <c r="E18" s="74">
        <v>0</v>
      </c>
      <c r="F18" s="74">
        <v>0</v>
      </c>
    </row>
    <row r="19" spans="1:6" ht="42.75" x14ac:dyDescent="0.25">
      <c r="A19" s="27" t="s">
        <v>228</v>
      </c>
      <c r="B19" s="35" t="s">
        <v>137</v>
      </c>
      <c r="C19" s="35" t="s">
        <v>89</v>
      </c>
      <c r="D19" s="65">
        <f>D20</f>
        <v>2536472</v>
      </c>
      <c r="E19" s="65">
        <f t="shared" ref="E19:F23" si="1">E20</f>
        <v>2671726.61</v>
      </c>
      <c r="F19" s="65">
        <f t="shared" si="1"/>
        <v>1292649.56</v>
      </c>
    </row>
    <row r="20" spans="1:6" ht="45" x14ac:dyDescent="0.25">
      <c r="A20" s="24" t="s">
        <v>229</v>
      </c>
      <c r="B20" s="36" t="s">
        <v>169</v>
      </c>
      <c r="C20" s="36" t="s">
        <v>89</v>
      </c>
      <c r="D20" s="19">
        <f>D21</f>
        <v>2536472</v>
      </c>
      <c r="E20" s="19">
        <f t="shared" si="1"/>
        <v>2671726.61</v>
      </c>
      <c r="F20" s="19">
        <f t="shared" si="1"/>
        <v>1292649.56</v>
      </c>
    </row>
    <row r="21" spans="1:6" x14ac:dyDescent="0.25">
      <c r="A21" s="24" t="s">
        <v>168</v>
      </c>
      <c r="B21" s="36" t="s">
        <v>170</v>
      </c>
      <c r="C21" s="36" t="s">
        <v>89</v>
      </c>
      <c r="D21" s="19">
        <f>D22</f>
        <v>2536472</v>
      </c>
      <c r="E21" s="19">
        <f t="shared" si="1"/>
        <v>2671726.61</v>
      </c>
      <c r="F21" s="19">
        <f t="shared" si="1"/>
        <v>1292649.56</v>
      </c>
    </row>
    <row r="22" spans="1:6" ht="60" x14ac:dyDescent="0.25">
      <c r="A22" s="24" t="s">
        <v>207</v>
      </c>
      <c r="B22" s="36" t="s">
        <v>171</v>
      </c>
      <c r="C22" s="36" t="s">
        <v>89</v>
      </c>
      <c r="D22" s="19">
        <f>D23</f>
        <v>2536472</v>
      </c>
      <c r="E22" s="19">
        <f t="shared" si="1"/>
        <v>2671726.61</v>
      </c>
      <c r="F22" s="19">
        <f t="shared" si="1"/>
        <v>1292649.56</v>
      </c>
    </row>
    <row r="23" spans="1:6" ht="30" x14ac:dyDescent="0.25">
      <c r="A23" s="24" t="s">
        <v>100</v>
      </c>
      <c r="B23" s="36" t="s">
        <v>171</v>
      </c>
      <c r="C23" s="36" t="s">
        <v>119</v>
      </c>
      <c r="D23" s="19">
        <f>D24</f>
        <v>2536472</v>
      </c>
      <c r="E23" s="19">
        <f t="shared" si="1"/>
        <v>2671726.61</v>
      </c>
      <c r="F23" s="19">
        <f t="shared" si="1"/>
        <v>1292649.56</v>
      </c>
    </row>
    <row r="24" spans="1:6" ht="30" x14ac:dyDescent="0.25">
      <c r="A24" s="24" t="s">
        <v>101</v>
      </c>
      <c r="B24" s="36" t="s">
        <v>171</v>
      </c>
      <c r="C24" s="36" t="s">
        <v>120</v>
      </c>
      <c r="D24" s="19">
        <v>2536472</v>
      </c>
      <c r="E24" s="19">
        <v>2671726.61</v>
      </c>
      <c r="F24" s="19">
        <v>1292649.56</v>
      </c>
    </row>
    <row r="25" spans="1:6" ht="42.75" x14ac:dyDescent="0.25">
      <c r="A25" s="17" t="s">
        <v>230</v>
      </c>
      <c r="B25" s="35" t="s">
        <v>129</v>
      </c>
      <c r="C25" s="35" t="s">
        <v>89</v>
      </c>
      <c r="D25" s="20">
        <f>D26</f>
        <v>10000</v>
      </c>
      <c r="E25" s="20">
        <f t="shared" ref="E25:F29" si="2">E26</f>
        <v>0</v>
      </c>
      <c r="F25" s="20">
        <f t="shared" si="2"/>
        <v>0</v>
      </c>
    </row>
    <row r="26" spans="1:6" ht="45" x14ac:dyDescent="0.25">
      <c r="A26" s="11" t="s">
        <v>231</v>
      </c>
      <c r="B26" s="36" t="s">
        <v>175</v>
      </c>
      <c r="C26" s="36" t="s">
        <v>89</v>
      </c>
      <c r="D26" s="19">
        <f>D27</f>
        <v>10000</v>
      </c>
      <c r="E26" s="19">
        <f t="shared" si="2"/>
        <v>0</v>
      </c>
      <c r="F26" s="19">
        <f t="shared" si="2"/>
        <v>0</v>
      </c>
    </row>
    <row r="27" spans="1:6" x14ac:dyDescent="0.25">
      <c r="A27" s="11" t="s">
        <v>168</v>
      </c>
      <c r="B27" s="36" t="s">
        <v>176</v>
      </c>
      <c r="C27" s="36" t="s">
        <v>89</v>
      </c>
      <c r="D27" s="19">
        <f>D28</f>
        <v>10000</v>
      </c>
      <c r="E27" s="19">
        <f t="shared" si="2"/>
        <v>0</v>
      </c>
      <c r="F27" s="19">
        <f t="shared" si="2"/>
        <v>0</v>
      </c>
    </row>
    <row r="28" spans="1:6" ht="45" x14ac:dyDescent="0.25">
      <c r="A28" s="11" t="s">
        <v>174</v>
      </c>
      <c r="B28" s="36" t="s">
        <v>177</v>
      </c>
      <c r="C28" s="36" t="s">
        <v>89</v>
      </c>
      <c r="D28" s="19">
        <f>D29</f>
        <v>10000</v>
      </c>
      <c r="E28" s="19">
        <f t="shared" si="2"/>
        <v>0</v>
      </c>
      <c r="F28" s="19">
        <f t="shared" si="2"/>
        <v>0</v>
      </c>
    </row>
    <row r="29" spans="1:6" ht="30" x14ac:dyDescent="0.25">
      <c r="A29" s="11" t="s">
        <v>116</v>
      </c>
      <c r="B29" s="36" t="s">
        <v>177</v>
      </c>
      <c r="C29" s="36" t="s">
        <v>119</v>
      </c>
      <c r="D29" s="19">
        <f>D30</f>
        <v>10000</v>
      </c>
      <c r="E29" s="19">
        <f t="shared" si="2"/>
        <v>0</v>
      </c>
      <c r="F29" s="19">
        <f t="shared" si="2"/>
        <v>0</v>
      </c>
    </row>
    <row r="30" spans="1:6" ht="30" x14ac:dyDescent="0.25">
      <c r="A30" s="11" t="s">
        <v>101</v>
      </c>
      <c r="B30" s="36" t="s">
        <v>177</v>
      </c>
      <c r="C30" s="36" t="s">
        <v>120</v>
      </c>
      <c r="D30" s="19">
        <v>10000</v>
      </c>
      <c r="E30" s="19">
        <v>0</v>
      </c>
      <c r="F30" s="19">
        <v>0</v>
      </c>
    </row>
    <row r="31" spans="1:6" ht="57" x14ac:dyDescent="0.25">
      <c r="A31" s="17" t="s">
        <v>232</v>
      </c>
      <c r="B31" s="35" t="s">
        <v>132</v>
      </c>
      <c r="C31" s="35" t="s">
        <v>89</v>
      </c>
      <c r="D31" s="20">
        <f>D32</f>
        <v>11000</v>
      </c>
      <c r="E31" s="20">
        <f t="shared" ref="E31:F35" si="3">E32</f>
        <v>10000</v>
      </c>
      <c r="F31" s="20">
        <f t="shared" si="3"/>
        <v>10000</v>
      </c>
    </row>
    <row r="32" spans="1:6" ht="45" x14ac:dyDescent="0.25">
      <c r="A32" s="11" t="s">
        <v>233</v>
      </c>
      <c r="B32" s="36" t="s">
        <v>178</v>
      </c>
      <c r="C32" s="36" t="s">
        <v>89</v>
      </c>
      <c r="D32" s="19">
        <f>D33</f>
        <v>11000</v>
      </c>
      <c r="E32" s="19">
        <f t="shared" si="3"/>
        <v>10000</v>
      </c>
      <c r="F32" s="19">
        <f t="shared" si="3"/>
        <v>10000</v>
      </c>
    </row>
    <row r="33" spans="1:6" x14ac:dyDescent="0.25">
      <c r="A33" s="11" t="s">
        <v>168</v>
      </c>
      <c r="B33" s="36" t="s">
        <v>179</v>
      </c>
      <c r="C33" s="36" t="s">
        <v>89</v>
      </c>
      <c r="D33" s="19">
        <f>D34</f>
        <v>11000</v>
      </c>
      <c r="E33" s="19">
        <f t="shared" si="3"/>
        <v>10000</v>
      </c>
      <c r="F33" s="19">
        <f t="shared" si="3"/>
        <v>10000</v>
      </c>
    </row>
    <row r="34" spans="1:6" ht="30" x14ac:dyDescent="0.25">
      <c r="A34" s="14" t="s">
        <v>180</v>
      </c>
      <c r="B34" s="36" t="s">
        <v>181</v>
      </c>
      <c r="C34" s="36" t="s">
        <v>89</v>
      </c>
      <c r="D34" s="19">
        <f>D35</f>
        <v>11000</v>
      </c>
      <c r="E34" s="19">
        <f t="shared" si="3"/>
        <v>10000</v>
      </c>
      <c r="F34" s="19">
        <f t="shared" si="3"/>
        <v>10000</v>
      </c>
    </row>
    <row r="35" spans="1:6" ht="30" x14ac:dyDescent="0.25">
      <c r="A35" s="24" t="s">
        <v>116</v>
      </c>
      <c r="B35" s="36" t="s">
        <v>181</v>
      </c>
      <c r="C35" s="36" t="s">
        <v>119</v>
      </c>
      <c r="D35" s="19">
        <f>D36</f>
        <v>11000</v>
      </c>
      <c r="E35" s="19">
        <f t="shared" si="3"/>
        <v>10000</v>
      </c>
      <c r="F35" s="19">
        <f t="shared" si="3"/>
        <v>10000</v>
      </c>
    </row>
    <row r="36" spans="1:6" ht="30" x14ac:dyDescent="0.25">
      <c r="A36" s="24" t="s">
        <v>101</v>
      </c>
      <c r="B36" s="36" t="s">
        <v>181</v>
      </c>
      <c r="C36" s="36" t="s">
        <v>120</v>
      </c>
      <c r="D36" s="19">
        <v>11000</v>
      </c>
      <c r="E36" s="19">
        <v>10000</v>
      </c>
      <c r="F36" s="19">
        <v>10000</v>
      </c>
    </row>
    <row r="37" spans="1:6" ht="42.75" x14ac:dyDescent="0.25">
      <c r="A37" s="17" t="s">
        <v>234</v>
      </c>
      <c r="B37" s="35" t="s">
        <v>142</v>
      </c>
      <c r="C37" s="35" t="s">
        <v>89</v>
      </c>
      <c r="D37" s="20">
        <f>D38</f>
        <v>3506410</v>
      </c>
      <c r="E37" s="20">
        <f t="shared" ref="E37:F39" si="4">E38</f>
        <v>2334260</v>
      </c>
      <c r="F37" s="20">
        <f t="shared" si="4"/>
        <v>2484260</v>
      </c>
    </row>
    <row r="38" spans="1:6" ht="60" x14ac:dyDescent="0.25">
      <c r="A38" s="11" t="s">
        <v>235</v>
      </c>
      <c r="B38" s="36" t="s">
        <v>192</v>
      </c>
      <c r="C38" s="36" t="s">
        <v>89</v>
      </c>
      <c r="D38" s="19">
        <f>D39</f>
        <v>3506410</v>
      </c>
      <c r="E38" s="19">
        <f t="shared" si="4"/>
        <v>2334260</v>
      </c>
      <c r="F38" s="19">
        <f t="shared" si="4"/>
        <v>2484260</v>
      </c>
    </row>
    <row r="39" spans="1:6" x14ac:dyDescent="0.25">
      <c r="A39" s="24" t="s">
        <v>168</v>
      </c>
      <c r="B39" s="36" t="s">
        <v>193</v>
      </c>
      <c r="C39" s="36" t="s">
        <v>89</v>
      </c>
      <c r="D39" s="19">
        <f>D40</f>
        <v>3506410</v>
      </c>
      <c r="E39" s="19">
        <f t="shared" si="4"/>
        <v>2334260</v>
      </c>
      <c r="F39" s="19">
        <f t="shared" si="4"/>
        <v>2484260</v>
      </c>
    </row>
    <row r="40" spans="1:6" ht="75" x14ac:dyDescent="0.25">
      <c r="A40" s="11" t="s">
        <v>210</v>
      </c>
      <c r="B40" s="36" t="s">
        <v>194</v>
      </c>
      <c r="C40" s="36" t="s">
        <v>89</v>
      </c>
      <c r="D40" s="19">
        <f>D41+D43+D45</f>
        <v>3506410</v>
      </c>
      <c r="E40" s="19">
        <f t="shared" ref="E40:F40" si="5">E41+E43+E45</f>
        <v>2334260</v>
      </c>
      <c r="F40" s="19">
        <f t="shared" si="5"/>
        <v>2484260</v>
      </c>
    </row>
    <row r="41" spans="1:6" ht="75" x14ac:dyDescent="0.25">
      <c r="A41" s="24" t="s">
        <v>84</v>
      </c>
      <c r="B41" s="36" t="s">
        <v>194</v>
      </c>
      <c r="C41" s="36" t="s">
        <v>96</v>
      </c>
      <c r="D41" s="19">
        <f>D42</f>
        <v>2246410</v>
      </c>
      <c r="E41" s="19">
        <f t="shared" ref="E41:F41" si="6">E42</f>
        <v>2200000</v>
      </c>
      <c r="F41" s="19">
        <f t="shared" si="6"/>
        <v>2200000</v>
      </c>
    </row>
    <row r="42" spans="1:6" x14ac:dyDescent="0.25">
      <c r="A42" s="24" t="s">
        <v>115</v>
      </c>
      <c r="B42" s="36" t="s">
        <v>194</v>
      </c>
      <c r="C42" s="36" t="s">
        <v>118</v>
      </c>
      <c r="D42" s="19">
        <v>2246410</v>
      </c>
      <c r="E42" s="19">
        <v>2200000</v>
      </c>
      <c r="F42" s="19">
        <v>2200000</v>
      </c>
    </row>
    <row r="43" spans="1:6" ht="30" x14ac:dyDescent="0.25">
      <c r="A43" s="24" t="s">
        <v>116</v>
      </c>
      <c r="B43" s="36" t="s">
        <v>194</v>
      </c>
      <c r="C43" s="36" t="s">
        <v>119</v>
      </c>
      <c r="D43" s="19">
        <f>D44</f>
        <v>1250000</v>
      </c>
      <c r="E43" s="19">
        <f t="shared" ref="E43:F43" si="7">E44</f>
        <v>124260</v>
      </c>
      <c r="F43" s="19">
        <f t="shared" si="7"/>
        <v>274260</v>
      </c>
    </row>
    <row r="44" spans="1:6" ht="30" x14ac:dyDescent="0.25">
      <c r="A44" s="24" t="s">
        <v>101</v>
      </c>
      <c r="B44" s="36" t="s">
        <v>194</v>
      </c>
      <c r="C44" s="36" t="s">
        <v>120</v>
      </c>
      <c r="D44" s="19">
        <v>1250000</v>
      </c>
      <c r="E44" s="19">
        <v>124260</v>
      </c>
      <c r="F44" s="19">
        <v>274260</v>
      </c>
    </row>
    <row r="45" spans="1:6" x14ac:dyDescent="0.25">
      <c r="A45" s="11" t="s">
        <v>102</v>
      </c>
      <c r="B45" s="36" t="s">
        <v>194</v>
      </c>
      <c r="C45" s="36" t="s">
        <v>112</v>
      </c>
      <c r="D45" s="19">
        <f>D46</f>
        <v>10000</v>
      </c>
      <c r="E45" s="19">
        <f t="shared" ref="E45:F45" si="8">E46</f>
        <v>10000</v>
      </c>
      <c r="F45" s="19">
        <f t="shared" si="8"/>
        <v>10000</v>
      </c>
    </row>
    <row r="46" spans="1:6" x14ac:dyDescent="0.25">
      <c r="A46" s="24" t="s">
        <v>103</v>
      </c>
      <c r="B46" s="36" t="s">
        <v>194</v>
      </c>
      <c r="C46" s="36" t="s">
        <v>121</v>
      </c>
      <c r="D46" s="19">
        <v>10000</v>
      </c>
      <c r="E46" s="19">
        <v>10000</v>
      </c>
      <c r="F46" s="19">
        <v>10000</v>
      </c>
    </row>
    <row r="47" spans="1:6" ht="57" x14ac:dyDescent="0.25">
      <c r="A47" s="53" t="s">
        <v>236</v>
      </c>
      <c r="B47" s="35" t="s">
        <v>133</v>
      </c>
      <c r="C47" s="36" t="s">
        <v>89</v>
      </c>
      <c r="D47" s="20">
        <f>D48</f>
        <v>2813555</v>
      </c>
      <c r="E47" s="20">
        <f t="shared" ref="E47:F49" si="9">E48</f>
        <v>3037130</v>
      </c>
      <c r="F47" s="20">
        <f t="shared" si="9"/>
        <v>3037130</v>
      </c>
    </row>
    <row r="48" spans="1:6" ht="60" x14ac:dyDescent="0.25">
      <c r="A48" s="50" t="s">
        <v>237</v>
      </c>
      <c r="B48" s="36" t="s">
        <v>189</v>
      </c>
      <c r="C48" s="36" t="s">
        <v>89</v>
      </c>
      <c r="D48" s="19">
        <f>D49</f>
        <v>2813555</v>
      </c>
      <c r="E48" s="19">
        <f t="shared" si="9"/>
        <v>3037130</v>
      </c>
      <c r="F48" s="19">
        <f t="shared" si="9"/>
        <v>3037130</v>
      </c>
    </row>
    <row r="49" spans="1:6" x14ac:dyDescent="0.25">
      <c r="A49" s="48" t="s">
        <v>184</v>
      </c>
      <c r="B49" s="36" t="s">
        <v>190</v>
      </c>
      <c r="C49" s="36" t="s">
        <v>89</v>
      </c>
      <c r="D49" s="19">
        <f>D50</f>
        <v>2813555</v>
      </c>
      <c r="E49" s="19">
        <f t="shared" si="9"/>
        <v>3037130</v>
      </c>
      <c r="F49" s="19">
        <f t="shared" si="9"/>
        <v>3037130</v>
      </c>
    </row>
    <row r="50" spans="1:6" ht="30" x14ac:dyDescent="0.25">
      <c r="A50" s="48" t="s">
        <v>191</v>
      </c>
      <c r="B50" s="36" t="s">
        <v>188</v>
      </c>
      <c r="C50" s="36" t="s">
        <v>89</v>
      </c>
      <c r="D50" s="19">
        <f>D51+D53+D55</f>
        <v>2813555</v>
      </c>
      <c r="E50" s="19">
        <f t="shared" ref="E50:F50" si="10">E51+E53+E55</f>
        <v>3037130</v>
      </c>
      <c r="F50" s="19">
        <f t="shared" si="10"/>
        <v>3037130</v>
      </c>
    </row>
    <row r="51" spans="1:6" ht="75" x14ac:dyDescent="0.25">
      <c r="A51" s="50" t="s">
        <v>187</v>
      </c>
      <c r="B51" s="36" t="s">
        <v>188</v>
      </c>
      <c r="C51" s="36" t="s">
        <v>96</v>
      </c>
      <c r="D51" s="19">
        <f>D52</f>
        <v>1842800</v>
      </c>
      <c r="E51" s="19">
        <f t="shared" ref="E51:F51" si="11">E52</f>
        <v>2235000</v>
      </c>
      <c r="F51" s="19">
        <f t="shared" si="11"/>
        <v>2235000</v>
      </c>
    </row>
    <row r="52" spans="1:6" x14ac:dyDescent="0.25">
      <c r="A52" s="11" t="s">
        <v>115</v>
      </c>
      <c r="B52" s="36" t="s">
        <v>188</v>
      </c>
      <c r="C52" s="36" t="s">
        <v>118</v>
      </c>
      <c r="D52" s="19">
        <v>1842800</v>
      </c>
      <c r="E52" s="19">
        <v>2235000</v>
      </c>
      <c r="F52" s="19">
        <v>2235000</v>
      </c>
    </row>
    <row r="53" spans="1:6" ht="30" x14ac:dyDescent="0.25">
      <c r="A53" s="24" t="s">
        <v>116</v>
      </c>
      <c r="B53" s="36" t="s">
        <v>188</v>
      </c>
      <c r="C53" s="36" t="s">
        <v>119</v>
      </c>
      <c r="D53" s="19">
        <f>D54</f>
        <v>952755</v>
      </c>
      <c r="E53" s="19">
        <f t="shared" ref="E53:F53" si="12">E54</f>
        <v>787130</v>
      </c>
      <c r="F53" s="19">
        <f t="shared" si="12"/>
        <v>787130</v>
      </c>
    </row>
    <row r="54" spans="1:6" ht="30" x14ac:dyDescent="0.25">
      <c r="A54" s="24" t="s">
        <v>101</v>
      </c>
      <c r="B54" s="36" t="s">
        <v>188</v>
      </c>
      <c r="C54" s="36" t="s">
        <v>120</v>
      </c>
      <c r="D54" s="19">
        <v>952755</v>
      </c>
      <c r="E54" s="19">
        <v>787130</v>
      </c>
      <c r="F54" s="19">
        <v>787130</v>
      </c>
    </row>
    <row r="55" spans="1:6" x14ac:dyDescent="0.25">
      <c r="A55" s="11" t="s">
        <v>102</v>
      </c>
      <c r="B55" s="36" t="s">
        <v>188</v>
      </c>
      <c r="C55" s="36" t="s">
        <v>112</v>
      </c>
      <c r="D55" s="19">
        <f>D56</f>
        <v>18000</v>
      </c>
      <c r="E55" s="19">
        <f t="shared" ref="E55:F55" si="13">E56</f>
        <v>15000</v>
      </c>
      <c r="F55" s="19">
        <f t="shared" si="13"/>
        <v>15000</v>
      </c>
    </row>
    <row r="56" spans="1:6" x14ac:dyDescent="0.25">
      <c r="A56" s="24" t="s">
        <v>103</v>
      </c>
      <c r="B56" s="36" t="s">
        <v>188</v>
      </c>
      <c r="C56" s="36" t="s">
        <v>121</v>
      </c>
      <c r="D56" s="19">
        <v>18000</v>
      </c>
      <c r="E56" s="19">
        <v>15000</v>
      </c>
      <c r="F56" s="19">
        <v>15000</v>
      </c>
    </row>
    <row r="57" spans="1:6" ht="57" x14ac:dyDescent="0.25">
      <c r="A57" s="53" t="s">
        <v>212</v>
      </c>
      <c r="B57" s="35" t="s">
        <v>172</v>
      </c>
      <c r="C57" s="36" t="s">
        <v>89</v>
      </c>
      <c r="D57" s="20">
        <f>D58</f>
        <v>3030304</v>
      </c>
      <c r="E57" s="20">
        <f t="shared" ref="E57:F58" si="14">E58</f>
        <v>3244913.29</v>
      </c>
      <c r="F57" s="20">
        <f t="shared" si="14"/>
        <v>3244913.29</v>
      </c>
    </row>
    <row r="58" spans="1:6" ht="75" x14ac:dyDescent="0.25">
      <c r="A58" s="50" t="s">
        <v>238</v>
      </c>
      <c r="B58" s="36" t="s">
        <v>199</v>
      </c>
      <c r="C58" s="36" t="s">
        <v>89</v>
      </c>
      <c r="D58" s="19">
        <f>D59</f>
        <v>3030304</v>
      </c>
      <c r="E58" s="19">
        <f t="shared" si="14"/>
        <v>3244913.29</v>
      </c>
      <c r="F58" s="19">
        <f t="shared" si="14"/>
        <v>3244913.29</v>
      </c>
    </row>
    <row r="59" spans="1:6" ht="75" x14ac:dyDescent="0.25">
      <c r="A59" s="50" t="s">
        <v>239</v>
      </c>
      <c r="B59" s="36" t="s">
        <v>200</v>
      </c>
      <c r="C59" s="36" t="s">
        <v>89</v>
      </c>
      <c r="D59" s="19">
        <f>D60+D63</f>
        <v>3030304</v>
      </c>
      <c r="E59" s="19">
        <f t="shared" ref="E59:F59" si="15">E60+E63</f>
        <v>3244913.29</v>
      </c>
      <c r="F59" s="19">
        <f t="shared" si="15"/>
        <v>3244913.29</v>
      </c>
    </row>
    <row r="60" spans="1:6" ht="30" x14ac:dyDescent="0.25">
      <c r="A60" s="48" t="s">
        <v>208</v>
      </c>
      <c r="B60" s="36" t="s">
        <v>201</v>
      </c>
      <c r="C60" s="36" t="s">
        <v>89</v>
      </c>
      <c r="D60" s="19">
        <f>D61</f>
        <v>3000000</v>
      </c>
      <c r="E60" s="19">
        <f t="shared" ref="E60:F61" si="16">E61</f>
        <v>3212713.29</v>
      </c>
      <c r="F60" s="19">
        <f t="shared" si="16"/>
        <v>3212713.29</v>
      </c>
    </row>
    <row r="61" spans="1:6" ht="30" x14ac:dyDescent="0.25">
      <c r="A61" s="24" t="s">
        <v>116</v>
      </c>
      <c r="B61" s="36" t="s">
        <v>201</v>
      </c>
      <c r="C61" s="36" t="s">
        <v>119</v>
      </c>
      <c r="D61" s="19">
        <f>D62</f>
        <v>3000000</v>
      </c>
      <c r="E61" s="19">
        <f t="shared" si="16"/>
        <v>3212713.29</v>
      </c>
      <c r="F61" s="19">
        <f t="shared" si="16"/>
        <v>3212713.29</v>
      </c>
    </row>
    <row r="62" spans="1:6" ht="30" x14ac:dyDescent="0.25">
      <c r="A62" s="24" t="s">
        <v>101</v>
      </c>
      <c r="B62" s="36" t="s">
        <v>201</v>
      </c>
      <c r="C62" s="36" t="s">
        <v>120</v>
      </c>
      <c r="D62" s="19">
        <v>3000000</v>
      </c>
      <c r="E62" s="19">
        <v>3212713.29</v>
      </c>
      <c r="F62" s="19">
        <v>3212713.29</v>
      </c>
    </row>
    <row r="63" spans="1:6" ht="30" x14ac:dyDescent="0.25">
      <c r="A63" s="11" t="s">
        <v>209</v>
      </c>
      <c r="B63" s="36" t="s">
        <v>202</v>
      </c>
      <c r="C63" s="36" t="s">
        <v>89</v>
      </c>
      <c r="D63" s="19">
        <f>D64</f>
        <v>30304</v>
      </c>
      <c r="E63" s="19">
        <f t="shared" ref="E63:F64" si="17">E64</f>
        <v>32200</v>
      </c>
      <c r="F63" s="19">
        <f t="shared" si="17"/>
        <v>32200</v>
      </c>
    </row>
    <row r="64" spans="1:6" ht="30" x14ac:dyDescent="0.25">
      <c r="A64" s="24" t="s">
        <v>116</v>
      </c>
      <c r="B64" s="36" t="s">
        <v>202</v>
      </c>
      <c r="C64" s="36" t="s">
        <v>119</v>
      </c>
      <c r="D64" s="19">
        <f>D65</f>
        <v>30304</v>
      </c>
      <c r="E64" s="19">
        <f t="shared" si="17"/>
        <v>32200</v>
      </c>
      <c r="F64" s="19">
        <f t="shared" si="17"/>
        <v>32200</v>
      </c>
    </row>
    <row r="65" spans="1:6" ht="30" x14ac:dyDescent="0.25">
      <c r="A65" s="24" t="s">
        <v>101</v>
      </c>
      <c r="B65" s="36" t="s">
        <v>202</v>
      </c>
      <c r="C65" s="36" t="s">
        <v>120</v>
      </c>
      <c r="D65" s="19">
        <v>30304</v>
      </c>
      <c r="E65" s="19">
        <v>32200</v>
      </c>
      <c r="F65" s="19">
        <v>32200</v>
      </c>
    </row>
    <row r="66" spans="1:6" x14ac:dyDescent="0.25">
      <c r="A66" s="59" t="s">
        <v>148</v>
      </c>
      <c r="B66" s="60"/>
      <c r="C66" s="60"/>
      <c r="D66" s="39">
        <f>D57+D47+D37+D31+D25+D19+D13</f>
        <v>11943741</v>
      </c>
      <c r="E66" s="39">
        <f t="shared" ref="E66:F66" si="18">E57+E47+E37+E31+E25+E19</f>
        <v>11298029.899999999</v>
      </c>
      <c r="F66" s="39">
        <f t="shared" si="18"/>
        <v>10068952.85</v>
      </c>
    </row>
    <row r="67" spans="1:6" ht="28.5" x14ac:dyDescent="0.25">
      <c r="A67" s="47" t="s">
        <v>80</v>
      </c>
      <c r="B67" s="35" t="s">
        <v>88</v>
      </c>
      <c r="C67" s="35"/>
      <c r="D67" s="20">
        <f>D68</f>
        <v>4562914</v>
      </c>
      <c r="E67" s="70">
        <f t="shared" ref="E67:F68" si="19">E68</f>
        <v>3899560</v>
      </c>
      <c r="F67" s="70">
        <f t="shared" si="19"/>
        <v>3912180</v>
      </c>
    </row>
    <row r="68" spans="1:6" ht="30" x14ac:dyDescent="0.25">
      <c r="A68" s="48" t="s">
        <v>81</v>
      </c>
      <c r="B68" s="36" t="s">
        <v>88</v>
      </c>
      <c r="C68" s="36"/>
      <c r="D68" s="19">
        <f>D69</f>
        <v>4562914</v>
      </c>
      <c r="E68" s="19">
        <f t="shared" si="19"/>
        <v>3899560</v>
      </c>
      <c r="F68" s="19">
        <f t="shared" si="19"/>
        <v>3912180</v>
      </c>
    </row>
    <row r="69" spans="1:6" x14ac:dyDescent="0.25">
      <c r="A69" s="48" t="s">
        <v>196</v>
      </c>
      <c r="B69" s="36" t="s">
        <v>88</v>
      </c>
      <c r="C69" s="36"/>
      <c r="D69" s="19">
        <f>D70+D73+D80+D83</f>
        <v>4562914</v>
      </c>
      <c r="E69" s="19">
        <f t="shared" ref="E69:F69" si="20">E70+E73+E80+E83</f>
        <v>3899560</v>
      </c>
      <c r="F69" s="19">
        <f t="shared" si="20"/>
        <v>3912180</v>
      </c>
    </row>
    <row r="70" spans="1:6" x14ac:dyDescent="0.25">
      <c r="A70" s="27" t="s">
        <v>83</v>
      </c>
      <c r="B70" s="35" t="s">
        <v>145</v>
      </c>
      <c r="C70" s="35" t="s">
        <v>89</v>
      </c>
      <c r="D70" s="20">
        <f t="shared" ref="D70:F71" si="21">D71</f>
        <v>1660032</v>
      </c>
      <c r="E70" s="20">
        <f t="shared" si="21"/>
        <v>1442000</v>
      </c>
      <c r="F70" s="20">
        <f t="shared" si="21"/>
        <v>1442000</v>
      </c>
    </row>
    <row r="71" spans="1:6" ht="75" x14ac:dyDescent="0.25">
      <c r="A71" s="24" t="s">
        <v>84</v>
      </c>
      <c r="B71" s="36" t="s">
        <v>145</v>
      </c>
      <c r="C71" s="36" t="s">
        <v>96</v>
      </c>
      <c r="D71" s="19">
        <f t="shared" si="21"/>
        <v>1660032</v>
      </c>
      <c r="E71" s="19">
        <f t="shared" si="21"/>
        <v>1442000</v>
      </c>
      <c r="F71" s="19">
        <f t="shared" si="21"/>
        <v>1442000</v>
      </c>
    </row>
    <row r="72" spans="1:6" ht="30" x14ac:dyDescent="0.25">
      <c r="A72" s="24" t="s">
        <v>85</v>
      </c>
      <c r="B72" s="36" t="s">
        <v>145</v>
      </c>
      <c r="C72" s="36" t="s">
        <v>95</v>
      </c>
      <c r="D72" s="19">
        <v>1660032</v>
      </c>
      <c r="E72" s="19">
        <v>1442000</v>
      </c>
      <c r="F72" s="19">
        <v>1442000</v>
      </c>
    </row>
    <row r="73" spans="1:6" x14ac:dyDescent="0.25">
      <c r="A73" s="17" t="s">
        <v>98</v>
      </c>
      <c r="B73" s="35" t="s">
        <v>111</v>
      </c>
      <c r="C73" s="35" t="s">
        <v>89</v>
      </c>
      <c r="D73" s="20">
        <f>D74+D76+D78</f>
        <v>2429968</v>
      </c>
      <c r="E73" s="20">
        <f t="shared" ref="E73:F73" si="22">E74+E76+E78</f>
        <v>2100000</v>
      </c>
      <c r="F73" s="20">
        <f t="shared" si="22"/>
        <v>2100000</v>
      </c>
    </row>
    <row r="74" spans="1:6" ht="75" x14ac:dyDescent="0.25">
      <c r="A74" s="24" t="s">
        <v>99</v>
      </c>
      <c r="B74" s="36" t="s">
        <v>111</v>
      </c>
      <c r="C74" s="36" t="s">
        <v>96</v>
      </c>
      <c r="D74" s="19">
        <f>D75</f>
        <v>2414968</v>
      </c>
      <c r="E74" s="19">
        <f t="shared" ref="E74:F74" si="23">E75</f>
        <v>2092000</v>
      </c>
      <c r="F74" s="19">
        <f t="shared" si="23"/>
        <v>2092000</v>
      </c>
    </row>
    <row r="75" spans="1:6" ht="30" x14ac:dyDescent="0.25">
      <c r="A75" s="24" t="s">
        <v>85</v>
      </c>
      <c r="B75" s="36" t="s">
        <v>111</v>
      </c>
      <c r="C75" s="36" t="s">
        <v>95</v>
      </c>
      <c r="D75" s="19">
        <v>2414968</v>
      </c>
      <c r="E75" s="19">
        <v>2092000</v>
      </c>
      <c r="F75" s="19">
        <v>2092000</v>
      </c>
    </row>
    <row r="76" spans="1:6" ht="30" x14ac:dyDescent="0.25">
      <c r="A76" s="24" t="s">
        <v>116</v>
      </c>
      <c r="B76" s="36" t="s">
        <v>111</v>
      </c>
      <c r="C76" s="36" t="s">
        <v>119</v>
      </c>
      <c r="D76" s="19">
        <f>D77</f>
        <v>7000</v>
      </c>
      <c r="E76" s="19">
        <f t="shared" ref="E76:F76" si="24">E77</f>
        <v>5000</v>
      </c>
      <c r="F76" s="19">
        <f t="shared" si="24"/>
        <v>5000</v>
      </c>
    </row>
    <row r="77" spans="1:6" ht="30" x14ac:dyDescent="0.25">
      <c r="A77" s="24" t="s">
        <v>101</v>
      </c>
      <c r="B77" s="36" t="s">
        <v>111</v>
      </c>
      <c r="C77" s="36" t="s">
        <v>120</v>
      </c>
      <c r="D77" s="19">
        <v>7000</v>
      </c>
      <c r="E77" s="19">
        <v>5000</v>
      </c>
      <c r="F77" s="19">
        <v>5000</v>
      </c>
    </row>
    <row r="78" spans="1:6" x14ac:dyDescent="0.25">
      <c r="A78" s="24" t="s">
        <v>102</v>
      </c>
      <c r="B78" s="36" t="s">
        <v>111</v>
      </c>
      <c r="C78" s="36" t="s">
        <v>112</v>
      </c>
      <c r="D78" s="19">
        <f>D79</f>
        <v>8000</v>
      </c>
      <c r="E78" s="19">
        <f t="shared" ref="E78:F78" si="25">E79</f>
        <v>3000</v>
      </c>
      <c r="F78" s="19">
        <f t="shared" si="25"/>
        <v>3000</v>
      </c>
    </row>
    <row r="79" spans="1:6" x14ac:dyDescent="0.25">
      <c r="A79" s="24" t="s">
        <v>103</v>
      </c>
      <c r="B79" s="36" t="s">
        <v>111</v>
      </c>
      <c r="C79" s="36" t="s">
        <v>121</v>
      </c>
      <c r="D79" s="19">
        <v>8000</v>
      </c>
      <c r="E79" s="19">
        <v>3000</v>
      </c>
      <c r="F79" s="19">
        <v>3000</v>
      </c>
    </row>
    <row r="80" spans="1:6" ht="42.75" x14ac:dyDescent="0.25">
      <c r="A80" s="17" t="s">
        <v>127</v>
      </c>
      <c r="B80" s="35" t="s">
        <v>128</v>
      </c>
      <c r="C80" s="35" t="s">
        <v>89</v>
      </c>
      <c r="D80" s="20">
        <f t="shared" ref="D80:F81" si="26">D81</f>
        <v>345914</v>
      </c>
      <c r="E80" s="70">
        <f t="shared" si="26"/>
        <v>357560</v>
      </c>
      <c r="F80" s="70">
        <f t="shared" si="26"/>
        <v>370180</v>
      </c>
    </row>
    <row r="81" spans="1:6" ht="75" x14ac:dyDescent="0.25">
      <c r="A81" s="24" t="s">
        <v>84</v>
      </c>
      <c r="B81" s="36" t="s">
        <v>128</v>
      </c>
      <c r="C81" s="36" t="s">
        <v>96</v>
      </c>
      <c r="D81" s="19">
        <f t="shared" si="26"/>
        <v>345914</v>
      </c>
      <c r="E81" s="19">
        <f t="shared" si="26"/>
        <v>357560</v>
      </c>
      <c r="F81" s="19">
        <f t="shared" si="26"/>
        <v>370180</v>
      </c>
    </row>
    <row r="82" spans="1:6" ht="30" x14ac:dyDescent="0.25">
      <c r="A82" s="24" t="s">
        <v>85</v>
      </c>
      <c r="B82" s="36" t="s">
        <v>128</v>
      </c>
      <c r="C82" s="36" t="s">
        <v>95</v>
      </c>
      <c r="D82" s="19">
        <v>345914</v>
      </c>
      <c r="E82" s="69">
        <v>357560</v>
      </c>
      <c r="F82" s="69">
        <v>370180</v>
      </c>
    </row>
    <row r="83" spans="1:6" ht="99.75" x14ac:dyDescent="0.25">
      <c r="A83" s="17" t="s">
        <v>110</v>
      </c>
      <c r="B83" s="35" t="s">
        <v>107</v>
      </c>
      <c r="C83" s="35" t="s">
        <v>89</v>
      </c>
      <c r="D83" s="20">
        <f t="shared" ref="D83:F84" si="27">D84</f>
        <v>127000</v>
      </c>
      <c r="E83" s="20">
        <f t="shared" si="27"/>
        <v>0</v>
      </c>
      <c r="F83" s="20">
        <f t="shared" si="27"/>
        <v>0</v>
      </c>
    </row>
    <row r="84" spans="1:6" x14ac:dyDescent="0.25">
      <c r="A84" s="24" t="s">
        <v>105</v>
      </c>
      <c r="B84" s="36" t="s">
        <v>107</v>
      </c>
      <c r="C84" s="36" t="s">
        <v>108</v>
      </c>
      <c r="D84" s="19">
        <f t="shared" si="27"/>
        <v>127000</v>
      </c>
      <c r="E84" s="19">
        <f t="shared" si="27"/>
        <v>0</v>
      </c>
      <c r="F84" s="19">
        <f t="shared" si="27"/>
        <v>0</v>
      </c>
    </row>
    <row r="85" spans="1:6" x14ac:dyDescent="0.25">
      <c r="A85" s="24" t="s">
        <v>106</v>
      </c>
      <c r="B85" s="36" t="s">
        <v>107</v>
      </c>
      <c r="C85" s="36" t="s">
        <v>109</v>
      </c>
      <c r="D85" s="19">
        <v>127000</v>
      </c>
      <c r="E85" s="19">
        <v>0</v>
      </c>
      <c r="F85" s="19">
        <v>0</v>
      </c>
    </row>
    <row r="86" spans="1:6" x14ac:dyDescent="0.25">
      <c r="A86" s="15" t="s">
        <v>197</v>
      </c>
      <c r="B86" s="3"/>
      <c r="C86" s="3"/>
      <c r="D86" s="20">
        <f>D66+D67</f>
        <v>16506655</v>
      </c>
      <c r="E86" s="70">
        <f t="shared" ref="E86:F86" si="28">E66+E67</f>
        <v>15197589.899999999</v>
      </c>
      <c r="F86" s="70">
        <f t="shared" si="28"/>
        <v>13981132.85</v>
      </c>
    </row>
  </sheetData>
  <mergeCells count="4">
    <mergeCell ref="B10:C10"/>
    <mergeCell ref="A10:A11"/>
    <mergeCell ref="A7:F7"/>
    <mergeCell ref="D10:F10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11" sqref="G11"/>
    </sheetView>
  </sheetViews>
  <sheetFormatPr defaultColWidth="9.140625" defaultRowHeight="15" x14ac:dyDescent="0.25"/>
  <cols>
    <col min="1" max="1" width="45.7109375" style="1" customWidth="1"/>
    <col min="2" max="3" width="3.7109375" style="1" customWidth="1"/>
    <col min="4" max="4" width="12.7109375" style="1" customWidth="1"/>
    <col min="5" max="5" width="4.7109375" style="1" customWidth="1"/>
    <col min="6" max="8" width="12.7109375" style="1" customWidth="1"/>
    <col min="9" max="16384" width="9.140625" style="1"/>
  </cols>
  <sheetData>
    <row r="1" spans="1:8" x14ac:dyDescent="0.25">
      <c r="H1" s="40" t="s">
        <v>147</v>
      </c>
    </row>
    <row r="2" spans="1:8" x14ac:dyDescent="0.25">
      <c r="A2" s="41"/>
      <c r="B2" s="41"/>
      <c r="C2" s="41"/>
      <c r="D2" s="41"/>
      <c r="E2" s="41"/>
      <c r="H2" s="40" t="s">
        <v>203</v>
      </c>
    </row>
    <row r="3" spans="1:8" x14ac:dyDescent="0.25">
      <c r="A3" s="41"/>
      <c r="B3" s="41"/>
      <c r="C3" s="41"/>
      <c r="D3" s="41"/>
      <c r="E3" s="41"/>
      <c r="H3" s="40" t="s">
        <v>149</v>
      </c>
    </row>
    <row r="4" spans="1:8" x14ac:dyDescent="0.25">
      <c r="A4" s="41"/>
      <c r="B4" s="41"/>
      <c r="C4" s="41"/>
      <c r="D4" s="41"/>
      <c r="E4" s="41"/>
      <c r="H4" s="40" t="s">
        <v>204</v>
      </c>
    </row>
    <row r="5" spans="1:8" x14ac:dyDescent="0.25">
      <c r="A5" s="41"/>
      <c r="B5" s="41"/>
      <c r="C5" s="41"/>
      <c r="D5" s="41"/>
      <c r="E5" s="41"/>
      <c r="H5" s="40" t="s">
        <v>263</v>
      </c>
    </row>
    <row r="7" spans="1:8" ht="71.25" customHeight="1" x14ac:dyDescent="0.25">
      <c r="A7" s="87" t="s">
        <v>223</v>
      </c>
      <c r="B7" s="87"/>
      <c r="C7" s="87"/>
      <c r="D7" s="87"/>
      <c r="E7" s="87"/>
      <c r="F7" s="87"/>
      <c r="G7" s="82"/>
      <c r="H7" s="82"/>
    </row>
    <row r="9" spans="1:8" x14ac:dyDescent="0.25">
      <c r="F9" s="40" t="s">
        <v>0</v>
      </c>
    </row>
    <row r="10" spans="1:8" x14ac:dyDescent="0.25">
      <c r="A10" s="91" t="s">
        <v>72</v>
      </c>
      <c r="B10" s="93" t="s">
        <v>73</v>
      </c>
      <c r="C10" s="94"/>
      <c r="D10" s="94"/>
      <c r="E10" s="95"/>
      <c r="F10" s="80" t="s">
        <v>3</v>
      </c>
      <c r="G10" s="98"/>
      <c r="H10" s="98"/>
    </row>
    <row r="11" spans="1:8" ht="75" customHeight="1" x14ac:dyDescent="0.25">
      <c r="A11" s="92"/>
      <c r="B11" s="33" t="s">
        <v>74</v>
      </c>
      <c r="C11" s="33" t="s">
        <v>75</v>
      </c>
      <c r="D11" s="4" t="s">
        <v>76</v>
      </c>
      <c r="E11" s="33" t="s">
        <v>77</v>
      </c>
      <c r="F11" s="61" t="s">
        <v>146</v>
      </c>
      <c r="G11" s="61" t="s">
        <v>211</v>
      </c>
      <c r="H11" s="61" t="s">
        <v>215</v>
      </c>
    </row>
    <row r="12" spans="1:8" x14ac:dyDescent="0.2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</row>
    <row r="13" spans="1:8" x14ac:dyDescent="0.25">
      <c r="A13" s="17" t="s">
        <v>125</v>
      </c>
      <c r="B13" s="32" t="s">
        <v>90</v>
      </c>
      <c r="C13" s="30" t="s">
        <v>87</v>
      </c>
      <c r="D13" s="30" t="s">
        <v>88</v>
      </c>
      <c r="E13" s="30" t="s">
        <v>89</v>
      </c>
      <c r="F13" s="65">
        <f t="shared" ref="F13:H19" si="0">F14</f>
        <v>345914</v>
      </c>
      <c r="G13" s="75">
        <f t="shared" si="0"/>
        <v>357560</v>
      </c>
      <c r="H13" s="75">
        <f t="shared" si="0"/>
        <v>370180</v>
      </c>
    </row>
    <row r="14" spans="1:8" ht="28.5" x14ac:dyDescent="0.25">
      <c r="A14" s="17" t="s">
        <v>126</v>
      </c>
      <c r="B14" s="32" t="s">
        <v>90</v>
      </c>
      <c r="C14" s="30" t="s">
        <v>91</v>
      </c>
      <c r="D14" s="30" t="s">
        <v>88</v>
      </c>
      <c r="E14" s="30" t="s">
        <v>89</v>
      </c>
      <c r="F14" s="20">
        <f t="shared" si="0"/>
        <v>345914</v>
      </c>
      <c r="G14" s="20">
        <f t="shared" si="0"/>
        <v>357560</v>
      </c>
      <c r="H14" s="20">
        <f t="shared" si="0"/>
        <v>370180</v>
      </c>
    </row>
    <row r="15" spans="1:8" ht="30" x14ac:dyDescent="0.25">
      <c r="A15" s="11" t="s">
        <v>80</v>
      </c>
      <c r="B15" s="31" t="s">
        <v>90</v>
      </c>
      <c r="C15" s="29" t="s">
        <v>91</v>
      </c>
      <c r="D15" s="29" t="s">
        <v>122</v>
      </c>
      <c r="E15" s="29" t="s">
        <v>89</v>
      </c>
      <c r="F15" s="19">
        <f t="shared" si="0"/>
        <v>345914</v>
      </c>
      <c r="G15" s="19">
        <f t="shared" si="0"/>
        <v>357560</v>
      </c>
      <c r="H15" s="19">
        <f t="shared" si="0"/>
        <v>370180</v>
      </c>
    </row>
    <row r="16" spans="1:8" ht="30" x14ac:dyDescent="0.25">
      <c r="A16" s="11" t="s">
        <v>81</v>
      </c>
      <c r="B16" s="31" t="s">
        <v>90</v>
      </c>
      <c r="C16" s="29" t="s">
        <v>91</v>
      </c>
      <c r="D16" s="29" t="s">
        <v>123</v>
      </c>
      <c r="E16" s="29" t="s">
        <v>89</v>
      </c>
      <c r="F16" s="19">
        <f t="shared" si="0"/>
        <v>345914</v>
      </c>
      <c r="G16" s="19">
        <f t="shared" si="0"/>
        <v>357560</v>
      </c>
      <c r="H16" s="19">
        <f t="shared" si="0"/>
        <v>370180</v>
      </c>
    </row>
    <row r="17" spans="1:8" x14ac:dyDescent="0.25">
      <c r="A17" s="11" t="s">
        <v>82</v>
      </c>
      <c r="B17" s="31" t="s">
        <v>90</v>
      </c>
      <c r="C17" s="29" t="s">
        <v>91</v>
      </c>
      <c r="D17" s="29" t="s">
        <v>124</v>
      </c>
      <c r="E17" s="29" t="s">
        <v>89</v>
      </c>
      <c r="F17" s="19">
        <f t="shared" si="0"/>
        <v>345914</v>
      </c>
      <c r="G17" s="19">
        <f t="shared" si="0"/>
        <v>357560</v>
      </c>
      <c r="H17" s="19">
        <f t="shared" si="0"/>
        <v>370180</v>
      </c>
    </row>
    <row r="18" spans="1:8" ht="45" x14ac:dyDescent="0.25">
      <c r="A18" s="11" t="s">
        <v>127</v>
      </c>
      <c r="B18" s="31" t="s">
        <v>90</v>
      </c>
      <c r="C18" s="29" t="s">
        <v>91</v>
      </c>
      <c r="D18" s="29" t="s">
        <v>128</v>
      </c>
      <c r="E18" s="29" t="s">
        <v>89</v>
      </c>
      <c r="F18" s="19">
        <f t="shared" si="0"/>
        <v>345914</v>
      </c>
      <c r="G18" s="19">
        <f t="shared" si="0"/>
        <v>357560</v>
      </c>
      <c r="H18" s="19">
        <f t="shared" si="0"/>
        <v>370180</v>
      </c>
    </row>
    <row r="19" spans="1:8" ht="75" x14ac:dyDescent="0.25">
      <c r="A19" s="24" t="s">
        <v>84</v>
      </c>
      <c r="B19" s="31" t="s">
        <v>90</v>
      </c>
      <c r="C19" s="29" t="s">
        <v>91</v>
      </c>
      <c r="D19" s="29" t="s">
        <v>128</v>
      </c>
      <c r="E19" s="29" t="s">
        <v>96</v>
      </c>
      <c r="F19" s="19">
        <f t="shared" si="0"/>
        <v>345914</v>
      </c>
      <c r="G19" s="19">
        <f t="shared" si="0"/>
        <v>357560</v>
      </c>
      <c r="H19" s="19">
        <f t="shared" si="0"/>
        <v>370180</v>
      </c>
    </row>
    <row r="20" spans="1:8" ht="30" x14ac:dyDescent="0.25">
      <c r="A20" s="24" t="s">
        <v>85</v>
      </c>
      <c r="B20" s="31" t="s">
        <v>90</v>
      </c>
      <c r="C20" s="29" t="s">
        <v>91</v>
      </c>
      <c r="D20" s="29" t="s">
        <v>128</v>
      </c>
      <c r="E20" s="29" t="s">
        <v>95</v>
      </c>
      <c r="F20" s="19">
        <v>345914</v>
      </c>
      <c r="G20" s="69">
        <v>357560</v>
      </c>
      <c r="H20" s="69">
        <v>370180</v>
      </c>
    </row>
    <row r="23" spans="1:8" ht="45" customHeight="1" x14ac:dyDescent="0.25">
      <c r="A23" s="97" t="s">
        <v>198</v>
      </c>
      <c r="B23" s="97"/>
      <c r="C23" s="97"/>
      <c r="D23" s="97"/>
      <c r="E23" s="97"/>
      <c r="F23" s="97"/>
    </row>
  </sheetData>
  <mergeCells count="5">
    <mergeCell ref="A23:F23"/>
    <mergeCell ref="B10:E10"/>
    <mergeCell ref="A10:A11"/>
    <mergeCell ref="F10:H10"/>
    <mergeCell ref="A7:H7"/>
  </mergeCells>
  <pageMargins left="0.98425196850393704" right="0.39370078740157483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Приложение4</vt:lpstr>
      <vt:lpstr>Приложение  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Юлия</cp:lastModifiedBy>
  <cp:lastPrinted>2021-11-18T07:05:43Z</cp:lastPrinted>
  <dcterms:created xsi:type="dcterms:W3CDTF">2020-01-14T01:54:59Z</dcterms:created>
  <dcterms:modified xsi:type="dcterms:W3CDTF">2022-04-13T02:44:13Z</dcterms:modified>
</cp:coreProperties>
</file>